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L23" i="1" l="1"/>
  <c r="K23" i="1"/>
  <c r="M23" i="1" s="1"/>
  <c r="B23" i="1"/>
  <c r="L22" i="1"/>
  <c r="K22" i="1"/>
  <c r="M22" i="1" s="1"/>
  <c r="B22" i="1"/>
  <c r="L21" i="1"/>
  <c r="K21" i="1"/>
  <c r="M21" i="1" s="1"/>
  <c r="B21" i="1"/>
  <c r="L20" i="1"/>
  <c r="L24" i="1" s="1"/>
  <c r="K20" i="1"/>
  <c r="M20" i="1" s="1"/>
  <c r="B20" i="1"/>
  <c r="J19" i="1"/>
  <c r="I19" i="1"/>
  <c r="M19" i="1" s="1"/>
  <c r="B19" i="1"/>
  <c r="J18" i="1"/>
  <c r="I18" i="1"/>
  <c r="M18" i="1" s="1"/>
  <c r="B18" i="1"/>
  <c r="J17" i="1"/>
  <c r="I17" i="1"/>
  <c r="M17" i="1" s="1"/>
  <c r="B17" i="1"/>
  <c r="J16" i="1"/>
  <c r="J24" i="1" s="1"/>
  <c r="I16" i="1"/>
  <c r="I24" i="1" s="1"/>
  <c r="B16" i="1"/>
  <c r="H15" i="1"/>
  <c r="G15" i="1"/>
  <c r="M15" i="1" s="1"/>
  <c r="B15" i="1"/>
  <c r="H14" i="1"/>
  <c r="G14" i="1"/>
  <c r="M14" i="1" s="1"/>
  <c r="B14" i="1"/>
  <c r="H13" i="1"/>
  <c r="G13" i="1"/>
  <c r="M13" i="1" s="1"/>
  <c r="B13" i="1"/>
  <c r="H12" i="1"/>
  <c r="H24" i="1" s="1"/>
  <c r="G12" i="1"/>
  <c r="M12" i="1" s="1"/>
  <c r="B12" i="1"/>
  <c r="F11" i="1"/>
  <c r="E11" i="1"/>
  <c r="M11" i="1" s="1"/>
  <c r="B11" i="1"/>
  <c r="F10" i="1"/>
  <c r="E10" i="1"/>
  <c r="M10" i="1" s="1"/>
  <c r="B10" i="1"/>
  <c r="F9" i="1"/>
  <c r="E9" i="1"/>
  <c r="M9" i="1" s="1"/>
  <c r="B9" i="1"/>
  <c r="F8" i="1"/>
  <c r="F24" i="1" s="1"/>
  <c r="E8" i="1"/>
  <c r="E24" i="1" s="1"/>
  <c r="B8" i="1"/>
  <c r="G24" i="1" l="1"/>
  <c r="K24" i="1"/>
  <c r="M8" i="1"/>
  <c r="M24" i="1" s="1"/>
  <c r="M16" i="1"/>
</calcChain>
</file>

<file path=xl/sharedStrings.xml><?xml version="1.0" encoding="utf-8"?>
<sst xmlns="http://schemas.openxmlformats.org/spreadsheetml/2006/main" count="58" uniqueCount="36">
  <si>
    <t>NO</t>
  </si>
  <si>
    <t>ALAMAT</t>
  </si>
  <si>
    <t>PATTALLASSANG</t>
  </si>
  <si>
    <t>ORO</t>
  </si>
  <si>
    <t>BAJIMINASA</t>
  </si>
  <si>
    <t>MATILU</t>
  </si>
  <si>
    <t>TOTAL</t>
  </si>
  <si>
    <t>KETERANGAN</t>
  </si>
  <si>
    <t>RT</t>
  </si>
  <si>
    <t>RW</t>
  </si>
  <si>
    <t>METERAN</t>
  </si>
  <si>
    <t>TANPA METERAN</t>
  </si>
  <si>
    <t>001</t>
  </si>
  <si>
    <t>DUSUN PATTALLASSANG</t>
  </si>
  <si>
    <t>002</t>
  </si>
  <si>
    <t>003</t>
  </si>
  <si>
    <t>004</t>
  </si>
  <si>
    <t>005</t>
  </si>
  <si>
    <t>DUSUN ORO</t>
  </si>
  <si>
    <t>006</t>
  </si>
  <si>
    <t>007</t>
  </si>
  <si>
    <t>008</t>
  </si>
  <si>
    <t>009</t>
  </si>
  <si>
    <t>DUSUN BAJIMINASA</t>
  </si>
  <si>
    <t>010</t>
  </si>
  <si>
    <t>011</t>
  </si>
  <si>
    <t>012</t>
  </si>
  <si>
    <t>013</t>
  </si>
  <si>
    <t>DUSUN MATILU</t>
  </si>
  <si>
    <t>014</t>
  </si>
  <si>
    <t>015</t>
  </si>
  <si>
    <t>016</t>
  </si>
  <si>
    <t>JUMLAH</t>
  </si>
  <si>
    <t>DATA AKSES LISTRIK</t>
  </si>
  <si>
    <t>DESA ORO GADING KECAMATAN KINDANG KABUPATEN BULUKUMBA</t>
  </si>
  <si>
    <t>TAHUN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</si>
</sst>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Fill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5" fillId="3" borderId="1" xfId="2" quotePrefix="1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6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DESA/JOBDES%20OPERATOR/DDK%20TERPADU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KEPALA KELUARGA"/>
      <sheetName val="REKAP KK"/>
      <sheetName val="STATUS RUMAH"/>
      <sheetName val="AKSES LISTRIK"/>
      <sheetName val="SANITASI"/>
      <sheetName val="STATUS BANSOS"/>
      <sheetName val="KENDARAAN"/>
      <sheetName val="ASET EKONOMI"/>
      <sheetName val="PENGHASILAN"/>
      <sheetName val="STATUS KELUARGA"/>
      <sheetName val="PENDUDUK"/>
      <sheetName val="REKAP PENDUDUK"/>
      <sheetName val="PENDIDIKAN"/>
      <sheetName val="PEKERJAAN"/>
      <sheetName val="USIA"/>
      <sheetName val="STATUS PERKAWINAN"/>
      <sheetName val="KEPEMILIKAN BPJS"/>
    </sheetNames>
    <sheetDataSet>
      <sheetData sheetId="0"/>
      <sheetData sheetId="1">
        <row r="9">
          <cell r="E9" t="str">
            <v>RT</v>
          </cell>
          <cell r="Q9" t="str">
            <v>AKSES LISTRIK</v>
          </cell>
        </row>
        <row r="12">
          <cell r="E12">
            <v>1</v>
          </cell>
          <cell r="Q12">
            <v>0</v>
          </cell>
        </row>
        <row r="13">
          <cell r="E13">
            <v>1</v>
          </cell>
          <cell r="Q13">
            <v>1</v>
          </cell>
        </row>
        <row r="14">
          <cell r="E14">
            <v>1</v>
          </cell>
          <cell r="Q14">
            <v>1</v>
          </cell>
        </row>
        <row r="15">
          <cell r="E15">
            <v>1</v>
          </cell>
          <cell r="Q15">
            <v>0</v>
          </cell>
        </row>
        <row r="16">
          <cell r="E16">
            <v>1</v>
          </cell>
          <cell r="Q16">
            <v>1</v>
          </cell>
        </row>
        <row r="17">
          <cell r="E17">
            <v>1</v>
          </cell>
          <cell r="Q17">
            <v>0</v>
          </cell>
        </row>
        <row r="18">
          <cell r="E18">
            <v>1</v>
          </cell>
          <cell r="Q18">
            <v>1</v>
          </cell>
        </row>
        <row r="19">
          <cell r="E19">
            <v>1</v>
          </cell>
          <cell r="Q19">
            <v>1</v>
          </cell>
        </row>
        <row r="20">
          <cell r="E20">
            <v>1</v>
          </cell>
          <cell r="Q20">
            <v>1</v>
          </cell>
        </row>
        <row r="21">
          <cell r="E21">
            <v>1</v>
          </cell>
          <cell r="Q21">
            <v>1</v>
          </cell>
        </row>
        <row r="22">
          <cell r="E22">
            <v>1</v>
          </cell>
          <cell r="Q22">
            <v>1</v>
          </cell>
        </row>
        <row r="23">
          <cell r="E23">
            <v>1</v>
          </cell>
          <cell r="Q23">
            <v>1</v>
          </cell>
        </row>
        <row r="24">
          <cell r="E24">
            <v>1</v>
          </cell>
          <cell r="Q24">
            <v>1</v>
          </cell>
        </row>
        <row r="25">
          <cell r="E25">
            <v>1</v>
          </cell>
          <cell r="Q25">
            <v>1</v>
          </cell>
        </row>
        <row r="26">
          <cell r="E26">
            <v>1</v>
          </cell>
          <cell r="Q26">
            <v>1</v>
          </cell>
        </row>
        <row r="27">
          <cell r="E27">
            <v>1</v>
          </cell>
          <cell r="Q27">
            <v>1</v>
          </cell>
        </row>
        <row r="28">
          <cell r="E28">
            <v>1</v>
          </cell>
          <cell r="Q28">
            <v>1</v>
          </cell>
        </row>
        <row r="29">
          <cell r="E29">
            <v>1</v>
          </cell>
          <cell r="Q29">
            <v>1</v>
          </cell>
        </row>
        <row r="30">
          <cell r="E30">
            <v>1</v>
          </cell>
          <cell r="Q30">
            <v>0</v>
          </cell>
        </row>
        <row r="31">
          <cell r="E31">
            <v>1</v>
          </cell>
          <cell r="Q31">
            <v>1</v>
          </cell>
        </row>
        <row r="32">
          <cell r="E32">
            <v>1</v>
          </cell>
          <cell r="Q32">
            <v>1</v>
          </cell>
        </row>
        <row r="33">
          <cell r="E33">
            <v>1</v>
          </cell>
          <cell r="Q33">
            <v>0</v>
          </cell>
        </row>
        <row r="34">
          <cell r="E34">
            <v>1</v>
          </cell>
          <cell r="Q34">
            <v>0</v>
          </cell>
        </row>
        <row r="35">
          <cell r="E35">
            <v>1</v>
          </cell>
          <cell r="Q35">
            <v>0</v>
          </cell>
        </row>
        <row r="36">
          <cell r="E36">
            <v>1</v>
          </cell>
          <cell r="Q36">
            <v>0</v>
          </cell>
        </row>
        <row r="37">
          <cell r="E37">
            <v>1</v>
          </cell>
          <cell r="Q37">
            <v>1</v>
          </cell>
        </row>
        <row r="38">
          <cell r="E38">
            <v>1</v>
          </cell>
          <cell r="Q38">
            <v>0</v>
          </cell>
        </row>
        <row r="39">
          <cell r="E39">
            <v>1</v>
          </cell>
          <cell r="Q39">
            <v>0</v>
          </cell>
        </row>
        <row r="40">
          <cell r="E40">
            <v>1</v>
          </cell>
          <cell r="Q40">
            <v>1</v>
          </cell>
        </row>
        <row r="41">
          <cell r="E41">
            <v>1</v>
          </cell>
          <cell r="Q41">
            <v>1</v>
          </cell>
        </row>
        <row r="42">
          <cell r="E42">
            <v>1</v>
          </cell>
          <cell r="Q42">
            <v>0</v>
          </cell>
        </row>
        <row r="43">
          <cell r="E43">
            <v>1</v>
          </cell>
          <cell r="Q43">
            <v>1</v>
          </cell>
        </row>
        <row r="44">
          <cell r="E44">
            <v>1</v>
          </cell>
          <cell r="Q44">
            <v>1</v>
          </cell>
        </row>
        <row r="45">
          <cell r="E45">
            <v>1</v>
          </cell>
          <cell r="Q45">
            <v>1</v>
          </cell>
        </row>
        <row r="46">
          <cell r="E46">
            <v>1</v>
          </cell>
          <cell r="Q46">
            <v>1</v>
          </cell>
        </row>
        <row r="47">
          <cell r="E47">
            <v>1</v>
          </cell>
          <cell r="Q47">
            <v>1</v>
          </cell>
        </row>
        <row r="48">
          <cell r="E48">
            <v>1</v>
          </cell>
          <cell r="Q48">
            <v>0</v>
          </cell>
        </row>
        <row r="49">
          <cell r="E49">
            <v>1</v>
          </cell>
          <cell r="Q49">
            <v>1</v>
          </cell>
        </row>
        <row r="50">
          <cell r="E50">
            <v>1</v>
          </cell>
          <cell r="Q50">
            <v>0</v>
          </cell>
        </row>
        <row r="51">
          <cell r="E51" t="str">
            <v>3</v>
          </cell>
          <cell r="Q51">
            <v>1</v>
          </cell>
        </row>
        <row r="52">
          <cell r="E52">
            <v>2</v>
          </cell>
          <cell r="Q52">
            <v>1</v>
          </cell>
        </row>
        <row r="53">
          <cell r="E53">
            <v>2</v>
          </cell>
          <cell r="Q53">
            <v>1</v>
          </cell>
        </row>
        <row r="54">
          <cell r="E54">
            <v>2</v>
          </cell>
          <cell r="Q54">
            <v>1</v>
          </cell>
        </row>
        <row r="55">
          <cell r="E55">
            <v>2</v>
          </cell>
          <cell r="Q55">
            <v>1</v>
          </cell>
        </row>
        <row r="56">
          <cell r="E56">
            <v>2</v>
          </cell>
          <cell r="Q56">
            <v>0</v>
          </cell>
        </row>
        <row r="57">
          <cell r="E57">
            <v>2</v>
          </cell>
          <cell r="Q57">
            <v>1</v>
          </cell>
        </row>
        <row r="58">
          <cell r="E58">
            <v>2</v>
          </cell>
          <cell r="Q58">
            <v>1</v>
          </cell>
        </row>
        <row r="59">
          <cell r="E59">
            <v>2</v>
          </cell>
          <cell r="Q59">
            <v>1</v>
          </cell>
        </row>
        <row r="60">
          <cell r="E60">
            <v>2</v>
          </cell>
          <cell r="Q60">
            <v>1</v>
          </cell>
        </row>
        <row r="61">
          <cell r="E61">
            <v>2</v>
          </cell>
          <cell r="Q61">
            <v>1</v>
          </cell>
        </row>
        <row r="62">
          <cell r="E62">
            <v>2</v>
          </cell>
          <cell r="Q62">
            <v>1</v>
          </cell>
        </row>
        <row r="63">
          <cell r="E63">
            <v>2</v>
          </cell>
          <cell r="Q63">
            <v>1</v>
          </cell>
        </row>
        <row r="64">
          <cell r="E64">
            <v>2</v>
          </cell>
          <cell r="Q64">
            <v>1</v>
          </cell>
        </row>
        <row r="65">
          <cell r="E65">
            <v>2</v>
          </cell>
          <cell r="Q65">
            <v>1</v>
          </cell>
        </row>
        <row r="66">
          <cell r="E66">
            <v>2</v>
          </cell>
          <cell r="Q66">
            <v>1</v>
          </cell>
        </row>
        <row r="67">
          <cell r="E67">
            <v>2</v>
          </cell>
          <cell r="Q67">
            <v>1</v>
          </cell>
        </row>
        <row r="68">
          <cell r="E68">
            <v>2</v>
          </cell>
          <cell r="Q68">
            <v>1</v>
          </cell>
        </row>
        <row r="69">
          <cell r="E69">
            <v>2</v>
          </cell>
          <cell r="Q69">
            <v>0</v>
          </cell>
        </row>
        <row r="70">
          <cell r="E70">
            <v>2</v>
          </cell>
          <cell r="Q70">
            <v>0</v>
          </cell>
        </row>
        <row r="71">
          <cell r="E71">
            <v>2</v>
          </cell>
          <cell r="Q71">
            <v>0</v>
          </cell>
        </row>
        <row r="72">
          <cell r="E72">
            <v>2</v>
          </cell>
          <cell r="Q72">
            <v>0</v>
          </cell>
        </row>
        <row r="73">
          <cell r="E73">
            <v>2</v>
          </cell>
          <cell r="Q73">
            <v>1</v>
          </cell>
        </row>
        <row r="74">
          <cell r="E74">
            <v>2</v>
          </cell>
          <cell r="Q74">
            <v>0</v>
          </cell>
        </row>
        <row r="75">
          <cell r="E75" t="str">
            <v>3</v>
          </cell>
          <cell r="Q75">
            <v>0</v>
          </cell>
        </row>
        <row r="76">
          <cell r="E76">
            <v>2</v>
          </cell>
          <cell r="Q76">
            <v>1</v>
          </cell>
        </row>
        <row r="77">
          <cell r="E77">
            <v>2</v>
          </cell>
          <cell r="Q77">
            <v>0</v>
          </cell>
        </row>
        <row r="78">
          <cell r="E78">
            <v>2</v>
          </cell>
          <cell r="Q78">
            <v>0</v>
          </cell>
        </row>
        <row r="79">
          <cell r="E79">
            <v>2</v>
          </cell>
          <cell r="Q79">
            <v>1</v>
          </cell>
        </row>
        <row r="80">
          <cell r="E80">
            <v>2</v>
          </cell>
          <cell r="Q80">
            <v>1</v>
          </cell>
        </row>
        <row r="81">
          <cell r="E81">
            <v>2</v>
          </cell>
          <cell r="Q81">
            <v>0</v>
          </cell>
        </row>
        <row r="82">
          <cell r="E82">
            <v>3</v>
          </cell>
          <cell r="Q82">
            <v>1</v>
          </cell>
        </row>
        <row r="83">
          <cell r="E83">
            <v>3</v>
          </cell>
          <cell r="Q83">
            <v>0</v>
          </cell>
        </row>
        <row r="84">
          <cell r="E84">
            <v>3</v>
          </cell>
          <cell r="Q84">
            <v>1</v>
          </cell>
        </row>
        <row r="85">
          <cell r="E85">
            <v>3</v>
          </cell>
          <cell r="Q85">
            <v>1</v>
          </cell>
        </row>
        <row r="86">
          <cell r="E86">
            <v>3</v>
          </cell>
          <cell r="Q86">
            <v>1</v>
          </cell>
        </row>
        <row r="87">
          <cell r="E87">
            <v>3</v>
          </cell>
          <cell r="Q87">
            <v>1</v>
          </cell>
        </row>
        <row r="88">
          <cell r="E88">
            <v>3</v>
          </cell>
          <cell r="Q88">
            <v>1</v>
          </cell>
        </row>
        <row r="89">
          <cell r="E89">
            <v>3</v>
          </cell>
          <cell r="Q89">
            <v>1</v>
          </cell>
        </row>
        <row r="90">
          <cell r="E90">
            <v>3</v>
          </cell>
          <cell r="Q90">
            <v>1</v>
          </cell>
        </row>
        <row r="91">
          <cell r="E91">
            <v>3</v>
          </cell>
          <cell r="Q91">
            <v>1</v>
          </cell>
        </row>
        <row r="92">
          <cell r="E92">
            <v>3</v>
          </cell>
          <cell r="Q92">
            <v>1</v>
          </cell>
        </row>
        <row r="93">
          <cell r="E93">
            <v>3</v>
          </cell>
          <cell r="Q93">
            <v>1</v>
          </cell>
        </row>
        <row r="94">
          <cell r="E94">
            <v>3</v>
          </cell>
          <cell r="Q94">
            <v>1</v>
          </cell>
        </row>
        <row r="95">
          <cell r="E95">
            <v>3</v>
          </cell>
          <cell r="Q95">
            <v>1</v>
          </cell>
        </row>
        <row r="96">
          <cell r="E96">
            <v>3</v>
          </cell>
          <cell r="Q96">
            <v>0</v>
          </cell>
        </row>
        <row r="97">
          <cell r="E97">
            <v>3</v>
          </cell>
          <cell r="Q97">
            <v>1</v>
          </cell>
        </row>
        <row r="98">
          <cell r="E98">
            <v>3</v>
          </cell>
          <cell r="Q98">
            <v>0</v>
          </cell>
        </row>
        <row r="99">
          <cell r="E99">
            <v>3</v>
          </cell>
          <cell r="Q99">
            <v>1</v>
          </cell>
        </row>
        <row r="100">
          <cell r="E100">
            <v>3</v>
          </cell>
          <cell r="Q100">
            <v>0</v>
          </cell>
        </row>
        <row r="101">
          <cell r="E101">
            <v>3</v>
          </cell>
          <cell r="Q101">
            <v>0</v>
          </cell>
        </row>
        <row r="102">
          <cell r="E102">
            <v>3</v>
          </cell>
          <cell r="Q102">
            <v>1</v>
          </cell>
        </row>
        <row r="103">
          <cell r="E103">
            <v>3</v>
          </cell>
          <cell r="Q103">
            <v>1</v>
          </cell>
        </row>
        <row r="104">
          <cell r="E104">
            <v>3</v>
          </cell>
          <cell r="Q104">
            <v>1</v>
          </cell>
        </row>
        <row r="105">
          <cell r="E105">
            <v>3</v>
          </cell>
          <cell r="Q105">
            <v>1</v>
          </cell>
        </row>
        <row r="106">
          <cell r="E106">
            <v>3</v>
          </cell>
          <cell r="Q106">
            <v>1</v>
          </cell>
        </row>
        <row r="107">
          <cell r="E107">
            <v>3</v>
          </cell>
          <cell r="Q107">
            <v>0</v>
          </cell>
        </row>
        <row r="108">
          <cell r="E108">
            <v>3</v>
          </cell>
          <cell r="Q108">
            <v>1</v>
          </cell>
        </row>
        <row r="109">
          <cell r="E109">
            <v>4</v>
          </cell>
          <cell r="Q109">
            <v>0</v>
          </cell>
        </row>
        <row r="110">
          <cell r="E110">
            <v>4</v>
          </cell>
          <cell r="Q110">
            <v>0</v>
          </cell>
        </row>
        <row r="111">
          <cell r="E111">
            <v>4</v>
          </cell>
          <cell r="Q111">
            <v>1</v>
          </cell>
        </row>
        <row r="112">
          <cell r="E112">
            <v>4</v>
          </cell>
          <cell r="Q112">
            <v>1</v>
          </cell>
        </row>
        <row r="113">
          <cell r="E113">
            <v>4</v>
          </cell>
          <cell r="Q113">
            <v>1</v>
          </cell>
        </row>
        <row r="114">
          <cell r="E114">
            <v>4</v>
          </cell>
          <cell r="Q114">
            <v>1</v>
          </cell>
        </row>
        <row r="115">
          <cell r="E115">
            <v>4</v>
          </cell>
          <cell r="Q115">
            <v>1</v>
          </cell>
        </row>
        <row r="116">
          <cell r="E116">
            <v>4</v>
          </cell>
          <cell r="Q116">
            <v>1</v>
          </cell>
        </row>
        <row r="117">
          <cell r="E117">
            <v>4</v>
          </cell>
          <cell r="Q117">
            <v>1</v>
          </cell>
        </row>
        <row r="118">
          <cell r="E118">
            <v>4</v>
          </cell>
          <cell r="Q118">
            <v>1</v>
          </cell>
        </row>
        <row r="119">
          <cell r="E119">
            <v>4</v>
          </cell>
          <cell r="Q119">
            <v>0</v>
          </cell>
        </row>
        <row r="120">
          <cell r="E120">
            <v>4</v>
          </cell>
          <cell r="Q120">
            <v>0</v>
          </cell>
        </row>
        <row r="121">
          <cell r="E121">
            <v>4</v>
          </cell>
          <cell r="Q121">
            <v>1</v>
          </cell>
        </row>
        <row r="122">
          <cell r="E122">
            <v>4</v>
          </cell>
          <cell r="Q122">
            <v>1</v>
          </cell>
        </row>
        <row r="123">
          <cell r="E123">
            <v>4</v>
          </cell>
          <cell r="Q123">
            <v>1</v>
          </cell>
        </row>
        <row r="124">
          <cell r="E124">
            <v>4</v>
          </cell>
          <cell r="Q124">
            <v>1</v>
          </cell>
        </row>
        <row r="125">
          <cell r="E125">
            <v>4</v>
          </cell>
          <cell r="Q125">
            <v>1</v>
          </cell>
        </row>
        <row r="126">
          <cell r="E126">
            <v>4</v>
          </cell>
          <cell r="Q126">
            <v>1</v>
          </cell>
        </row>
        <row r="127">
          <cell r="E127">
            <v>4</v>
          </cell>
          <cell r="Q127">
            <v>0</v>
          </cell>
        </row>
        <row r="128">
          <cell r="E128">
            <v>4</v>
          </cell>
          <cell r="Q128">
            <v>1</v>
          </cell>
        </row>
        <row r="129">
          <cell r="E129">
            <v>4</v>
          </cell>
          <cell r="Q129">
            <v>1</v>
          </cell>
        </row>
        <row r="130">
          <cell r="E130">
            <v>4</v>
          </cell>
          <cell r="Q130">
            <v>1</v>
          </cell>
        </row>
        <row r="131">
          <cell r="E131">
            <v>4</v>
          </cell>
          <cell r="Q131">
            <v>1</v>
          </cell>
        </row>
        <row r="132">
          <cell r="E132">
            <v>4</v>
          </cell>
          <cell r="Q132">
            <v>1</v>
          </cell>
        </row>
        <row r="133">
          <cell r="E133">
            <v>4</v>
          </cell>
          <cell r="Q133">
            <v>1</v>
          </cell>
        </row>
        <row r="134">
          <cell r="E134">
            <v>4</v>
          </cell>
          <cell r="Q134">
            <v>0</v>
          </cell>
        </row>
        <row r="135">
          <cell r="E135">
            <v>4</v>
          </cell>
          <cell r="Q135">
            <v>0</v>
          </cell>
        </row>
        <row r="136">
          <cell r="E136">
            <v>4</v>
          </cell>
          <cell r="Q136">
            <v>0</v>
          </cell>
        </row>
        <row r="137">
          <cell r="E137">
            <v>4</v>
          </cell>
          <cell r="Q137">
            <v>0</v>
          </cell>
        </row>
        <row r="138">
          <cell r="E138">
            <v>4</v>
          </cell>
          <cell r="Q138">
            <v>0</v>
          </cell>
        </row>
        <row r="139">
          <cell r="E139">
            <v>4</v>
          </cell>
          <cell r="Q139">
            <v>0</v>
          </cell>
        </row>
        <row r="140">
          <cell r="E140">
            <v>4</v>
          </cell>
          <cell r="Q140">
            <v>1</v>
          </cell>
        </row>
        <row r="141">
          <cell r="E141">
            <v>4</v>
          </cell>
          <cell r="Q141">
            <v>1</v>
          </cell>
        </row>
        <row r="142">
          <cell r="E142">
            <v>5</v>
          </cell>
          <cell r="Q142">
            <v>0</v>
          </cell>
        </row>
        <row r="143">
          <cell r="E143">
            <v>5</v>
          </cell>
          <cell r="Q143">
            <v>1</v>
          </cell>
        </row>
        <row r="144">
          <cell r="E144">
            <v>5</v>
          </cell>
          <cell r="Q144">
            <v>1</v>
          </cell>
        </row>
        <row r="145">
          <cell r="E145">
            <v>5</v>
          </cell>
          <cell r="Q145">
            <v>1</v>
          </cell>
        </row>
        <row r="146">
          <cell r="E146">
            <v>5</v>
          </cell>
          <cell r="Q146">
            <v>1</v>
          </cell>
        </row>
        <row r="147">
          <cell r="E147">
            <v>5</v>
          </cell>
          <cell r="Q147">
            <v>0</v>
          </cell>
        </row>
        <row r="148">
          <cell r="E148">
            <v>5</v>
          </cell>
          <cell r="Q148">
            <v>1</v>
          </cell>
        </row>
        <row r="149">
          <cell r="E149">
            <v>5</v>
          </cell>
          <cell r="Q149">
            <v>0</v>
          </cell>
        </row>
        <row r="150">
          <cell r="E150">
            <v>5</v>
          </cell>
          <cell r="Q150">
            <v>1</v>
          </cell>
        </row>
        <row r="151">
          <cell r="E151">
            <v>5</v>
          </cell>
          <cell r="Q151">
            <v>0</v>
          </cell>
        </row>
        <row r="152">
          <cell r="E152">
            <v>5</v>
          </cell>
          <cell r="Q152">
            <v>1</v>
          </cell>
        </row>
        <row r="153">
          <cell r="E153">
            <v>5</v>
          </cell>
          <cell r="Q153">
            <v>1</v>
          </cell>
        </row>
        <row r="154">
          <cell r="E154">
            <v>5</v>
          </cell>
          <cell r="Q154">
            <v>1</v>
          </cell>
        </row>
        <row r="155">
          <cell r="E155">
            <v>5</v>
          </cell>
          <cell r="Q155">
            <v>1</v>
          </cell>
        </row>
        <row r="156">
          <cell r="E156">
            <v>5</v>
          </cell>
          <cell r="Q156">
            <v>0</v>
          </cell>
        </row>
        <row r="157">
          <cell r="E157">
            <v>5</v>
          </cell>
          <cell r="Q157">
            <v>1</v>
          </cell>
        </row>
        <row r="158">
          <cell r="E158">
            <v>5</v>
          </cell>
          <cell r="Q158">
            <v>1</v>
          </cell>
        </row>
        <row r="159">
          <cell r="E159">
            <v>5</v>
          </cell>
          <cell r="Q159">
            <v>1</v>
          </cell>
        </row>
        <row r="160">
          <cell r="E160">
            <v>5</v>
          </cell>
          <cell r="Q160">
            <v>1</v>
          </cell>
        </row>
        <row r="161">
          <cell r="E161">
            <v>5</v>
          </cell>
          <cell r="Q161">
            <v>1</v>
          </cell>
        </row>
        <row r="162">
          <cell r="E162">
            <v>5</v>
          </cell>
          <cell r="Q162">
            <v>1</v>
          </cell>
        </row>
        <row r="163">
          <cell r="E163">
            <v>5</v>
          </cell>
          <cell r="Q163">
            <v>1</v>
          </cell>
        </row>
        <row r="164">
          <cell r="E164">
            <v>5</v>
          </cell>
          <cell r="Q164">
            <v>1</v>
          </cell>
        </row>
        <row r="165">
          <cell r="E165">
            <v>5</v>
          </cell>
          <cell r="Q165">
            <v>0</v>
          </cell>
        </row>
        <row r="166">
          <cell r="E166">
            <v>5</v>
          </cell>
          <cell r="Q166">
            <v>1</v>
          </cell>
        </row>
        <row r="167">
          <cell r="E167">
            <v>5</v>
          </cell>
          <cell r="Q167">
            <v>1</v>
          </cell>
        </row>
        <row r="168">
          <cell r="E168">
            <v>5</v>
          </cell>
          <cell r="Q168">
            <v>1</v>
          </cell>
        </row>
        <row r="169">
          <cell r="E169">
            <v>5</v>
          </cell>
          <cell r="Q169">
            <v>1</v>
          </cell>
        </row>
        <row r="170">
          <cell r="E170">
            <v>5</v>
          </cell>
          <cell r="Q170">
            <v>1</v>
          </cell>
        </row>
        <row r="171">
          <cell r="E171">
            <v>5</v>
          </cell>
          <cell r="Q171">
            <v>1</v>
          </cell>
        </row>
        <row r="172">
          <cell r="E172">
            <v>5</v>
          </cell>
          <cell r="Q172">
            <v>1</v>
          </cell>
        </row>
        <row r="173">
          <cell r="E173">
            <v>5</v>
          </cell>
          <cell r="Q173">
            <v>1</v>
          </cell>
        </row>
        <row r="174">
          <cell r="E174">
            <v>5</v>
          </cell>
          <cell r="Q174">
            <v>0</v>
          </cell>
        </row>
        <row r="175">
          <cell r="E175">
            <v>5</v>
          </cell>
          <cell r="Q175">
            <v>1</v>
          </cell>
        </row>
        <row r="176">
          <cell r="E176">
            <v>5</v>
          </cell>
          <cell r="Q176">
            <v>0</v>
          </cell>
        </row>
        <row r="177">
          <cell r="E177">
            <v>5</v>
          </cell>
          <cell r="Q177">
            <v>1</v>
          </cell>
        </row>
        <row r="178">
          <cell r="E178">
            <v>5</v>
          </cell>
          <cell r="Q178">
            <v>1</v>
          </cell>
        </row>
        <row r="179">
          <cell r="E179">
            <v>5</v>
          </cell>
          <cell r="Q179">
            <v>0</v>
          </cell>
        </row>
        <row r="180">
          <cell r="E180">
            <v>5</v>
          </cell>
          <cell r="Q180">
            <v>1</v>
          </cell>
        </row>
        <row r="181">
          <cell r="E181">
            <v>5</v>
          </cell>
          <cell r="Q181">
            <v>0</v>
          </cell>
        </row>
        <row r="182">
          <cell r="E182">
            <v>5</v>
          </cell>
          <cell r="Q182">
            <v>1</v>
          </cell>
        </row>
        <row r="183">
          <cell r="E183">
            <v>5</v>
          </cell>
          <cell r="Q183">
            <v>0</v>
          </cell>
        </row>
        <row r="184">
          <cell r="E184">
            <v>5</v>
          </cell>
          <cell r="Q184">
            <v>1</v>
          </cell>
        </row>
        <row r="185">
          <cell r="E185">
            <v>5</v>
          </cell>
          <cell r="Q185">
            <v>1</v>
          </cell>
        </row>
        <row r="186">
          <cell r="E186">
            <v>5</v>
          </cell>
          <cell r="Q186">
            <v>1</v>
          </cell>
        </row>
        <row r="187">
          <cell r="E187">
            <v>5</v>
          </cell>
          <cell r="Q187">
            <v>1</v>
          </cell>
        </row>
        <row r="188">
          <cell r="E188">
            <v>5</v>
          </cell>
          <cell r="Q188">
            <v>0</v>
          </cell>
        </row>
        <row r="189">
          <cell r="E189">
            <v>6</v>
          </cell>
          <cell r="Q189">
            <v>1</v>
          </cell>
        </row>
        <row r="190">
          <cell r="E190">
            <v>6</v>
          </cell>
          <cell r="Q190">
            <v>0</v>
          </cell>
        </row>
        <row r="191">
          <cell r="E191">
            <v>6</v>
          </cell>
          <cell r="Q191">
            <v>1</v>
          </cell>
        </row>
        <row r="192">
          <cell r="E192">
            <v>6</v>
          </cell>
          <cell r="Q192">
            <v>1</v>
          </cell>
        </row>
        <row r="193">
          <cell r="E193">
            <v>6</v>
          </cell>
          <cell r="Q193">
            <v>1</v>
          </cell>
        </row>
        <row r="194">
          <cell r="E194">
            <v>6</v>
          </cell>
          <cell r="Q194">
            <v>1</v>
          </cell>
        </row>
        <row r="195">
          <cell r="E195">
            <v>6</v>
          </cell>
          <cell r="Q195">
            <v>1</v>
          </cell>
        </row>
        <row r="196">
          <cell r="E196">
            <v>6</v>
          </cell>
          <cell r="Q196">
            <v>1</v>
          </cell>
        </row>
        <row r="197">
          <cell r="E197">
            <v>6</v>
          </cell>
          <cell r="Q197">
            <v>1</v>
          </cell>
        </row>
        <row r="198">
          <cell r="E198">
            <v>6</v>
          </cell>
          <cell r="Q198">
            <v>1</v>
          </cell>
        </row>
        <row r="199">
          <cell r="E199">
            <v>6</v>
          </cell>
          <cell r="Q199">
            <v>0</v>
          </cell>
        </row>
        <row r="200">
          <cell r="E200">
            <v>6</v>
          </cell>
          <cell r="Q200">
            <v>1</v>
          </cell>
        </row>
        <row r="201">
          <cell r="E201">
            <v>6</v>
          </cell>
          <cell r="Q201">
            <v>1</v>
          </cell>
        </row>
        <row r="202">
          <cell r="E202">
            <v>6</v>
          </cell>
          <cell r="Q202">
            <v>1</v>
          </cell>
        </row>
        <row r="203">
          <cell r="E203">
            <v>6</v>
          </cell>
          <cell r="Q203">
            <v>1</v>
          </cell>
        </row>
        <row r="204">
          <cell r="E204">
            <v>6</v>
          </cell>
          <cell r="Q204">
            <v>1</v>
          </cell>
        </row>
        <row r="205">
          <cell r="E205">
            <v>6</v>
          </cell>
          <cell r="Q205">
            <v>0</v>
          </cell>
        </row>
        <row r="206">
          <cell r="E206">
            <v>6</v>
          </cell>
          <cell r="Q206">
            <v>1</v>
          </cell>
        </row>
        <row r="207">
          <cell r="E207">
            <v>6</v>
          </cell>
          <cell r="Q207">
            <v>0</v>
          </cell>
        </row>
        <row r="208">
          <cell r="E208">
            <v>6</v>
          </cell>
          <cell r="Q208">
            <v>0</v>
          </cell>
        </row>
        <row r="209">
          <cell r="E209">
            <v>6</v>
          </cell>
          <cell r="Q209">
            <v>1</v>
          </cell>
        </row>
        <row r="210">
          <cell r="E210">
            <v>6</v>
          </cell>
          <cell r="Q210">
            <v>1</v>
          </cell>
        </row>
        <row r="211">
          <cell r="E211">
            <v>6</v>
          </cell>
          <cell r="Q211">
            <v>0</v>
          </cell>
        </row>
        <row r="212">
          <cell r="E212">
            <v>6</v>
          </cell>
          <cell r="Q212">
            <v>1</v>
          </cell>
        </row>
        <row r="213">
          <cell r="E213">
            <v>6</v>
          </cell>
          <cell r="Q213">
            <v>1</v>
          </cell>
        </row>
        <row r="214">
          <cell r="E214">
            <v>6</v>
          </cell>
          <cell r="Q214">
            <v>0</v>
          </cell>
        </row>
        <row r="215">
          <cell r="E215">
            <v>6</v>
          </cell>
          <cell r="Q215">
            <v>0</v>
          </cell>
        </row>
        <row r="216">
          <cell r="E216">
            <v>6</v>
          </cell>
          <cell r="Q216">
            <v>0</v>
          </cell>
        </row>
        <row r="217">
          <cell r="E217">
            <v>6</v>
          </cell>
          <cell r="Q217">
            <v>1</v>
          </cell>
        </row>
        <row r="218">
          <cell r="E218">
            <v>6</v>
          </cell>
          <cell r="Q218">
            <v>1</v>
          </cell>
        </row>
        <row r="219">
          <cell r="E219">
            <v>6</v>
          </cell>
          <cell r="Q219">
            <v>1</v>
          </cell>
        </row>
        <row r="220">
          <cell r="E220">
            <v>6</v>
          </cell>
          <cell r="Q220">
            <v>1</v>
          </cell>
        </row>
        <row r="221">
          <cell r="E221">
            <v>6</v>
          </cell>
          <cell r="Q221">
            <v>0</v>
          </cell>
        </row>
        <row r="222">
          <cell r="E222">
            <v>6</v>
          </cell>
          <cell r="Q222">
            <v>1</v>
          </cell>
        </row>
        <row r="223">
          <cell r="E223">
            <v>6</v>
          </cell>
          <cell r="Q223">
            <v>1</v>
          </cell>
        </row>
        <row r="224">
          <cell r="E224">
            <v>6</v>
          </cell>
          <cell r="Q224">
            <v>0</v>
          </cell>
        </row>
        <row r="225">
          <cell r="E225">
            <v>6</v>
          </cell>
          <cell r="Q225">
            <v>1</v>
          </cell>
        </row>
        <row r="226">
          <cell r="E226">
            <v>6</v>
          </cell>
          <cell r="Q226">
            <v>1</v>
          </cell>
        </row>
        <row r="227">
          <cell r="E227">
            <v>6</v>
          </cell>
          <cell r="Q227">
            <v>1</v>
          </cell>
        </row>
        <row r="228">
          <cell r="E228">
            <v>6</v>
          </cell>
          <cell r="Q228">
            <v>1</v>
          </cell>
        </row>
        <row r="229">
          <cell r="E229">
            <v>6</v>
          </cell>
          <cell r="Q229">
            <v>0</v>
          </cell>
        </row>
        <row r="230">
          <cell r="E230">
            <v>7</v>
          </cell>
          <cell r="Q230">
            <v>1</v>
          </cell>
        </row>
        <row r="231">
          <cell r="E231">
            <v>7</v>
          </cell>
          <cell r="Q231">
            <v>1</v>
          </cell>
        </row>
        <row r="232">
          <cell r="E232">
            <v>7</v>
          </cell>
          <cell r="Q232">
            <v>1</v>
          </cell>
        </row>
        <row r="233">
          <cell r="E233">
            <v>7</v>
          </cell>
          <cell r="Q233">
            <v>1</v>
          </cell>
        </row>
        <row r="234">
          <cell r="E234">
            <v>7</v>
          </cell>
          <cell r="Q234">
            <v>0</v>
          </cell>
        </row>
        <row r="235">
          <cell r="E235">
            <v>7</v>
          </cell>
          <cell r="Q235">
            <v>1</v>
          </cell>
        </row>
        <row r="236">
          <cell r="E236">
            <v>7</v>
          </cell>
          <cell r="Q236">
            <v>1</v>
          </cell>
        </row>
        <row r="237">
          <cell r="E237">
            <v>7</v>
          </cell>
          <cell r="Q237">
            <v>1</v>
          </cell>
        </row>
        <row r="238">
          <cell r="E238">
            <v>7</v>
          </cell>
          <cell r="Q238">
            <v>1</v>
          </cell>
        </row>
        <row r="239">
          <cell r="E239">
            <v>7</v>
          </cell>
          <cell r="Q239">
            <v>1</v>
          </cell>
        </row>
        <row r="240">
          <cell r="E240">
            <v>7</v>
          </cell>
          <cell r="Q240">
            <v>1</v>
          </cell>
        </row>
        <row r="241">
          <cell r="E241">
            <v>7</v>
          </cell>
          <cell r="Q241">
            <v>1</v>
          </cell>
        </row>
        <row r="242">
          <cell r="E242">
            <v>7</v>
          </cell>
          <cell r="Q242">
            <v>1</v>
          </cell>
        </row>
        <row r="243">
          <cell r="E243">
            <v>7</v>
          </cell>
          <cell r="Q243">
            <v>1</v>
          </cell>
        </row>
        <row r="244">
          <cell r="E244">
            <v>7</v>
          </cell>
          <cell r="Q244">
            <v>1</v>
          </cell>
        </row>
        <row r="245">
          <cell r="E245">
            <v>8</v>
          </cell>
          <cell r="Q245">
            <v>0</v>
          </cell>
        </row>
        <row r="246">
          <cell r="E246">
            <v>8</v>
          </cell>
          <cell r="Q246">
            <v>1</v>
          </cell>
        </row>
        <row r="247">
          <cell r="E247">
            <v>8</v>
          </cell>
          <cell r="Q247">
            <v>1</v>
          </cell>
        </row>
        <row r="248">
          <cell r="E248">
            <v>8</v>
          </cell>
          <cell r="Q248">
            <v>1</v>
          </cell>
        </row>
        <row r="249">
          <cell r="E249">
            <v>8</v>
          </cell>
          <cell r="Q249">
            <v>1</v>
          </cell>
        </row>
        <row r="250">
          <cell r="E250">
            <v>8</v>
          </cell>
          <cell r="Q250">
            <v>1</v>
          </cell>
        </row>
        <row r="251">
          <cell r="E251">
            <v>8</v>
          </cell>
          <cell r="Q251">
            <v>1</v>
          </cell>
        </row>
        <row r="252">
          <cell r="E252">
            <v>8</v>
          </cell>
          <cell r="Q252">
            <v>1</v>
          </cell>
        </row>
        <row r="253">
          <cell r="E253">
            <v>8</v>
          </cell>
          <cell r="Q253">
            <v>1</v>
          </cell>
        </row>
        <row r="254">
          <cell r="E254">
            <v>8</v>
          </cell>
          <cell r="Q254">
            <v>1</v>
          </cell>
        </row>
        <row r="255">
          <cell r="E255">
            <v>8</v>
          </cell>
          <cell r="Q255">
            <v>1</v>
          </cell>
        </row>
        <row r="256">
          <cell r="E256">
            <v>8</v>
          </cell>
          <cell r="Q256">
            <v>1</v>
          </cell>
        </row>
        <row r="257">
          <cell r="E257">
            <v>8</v>
          </cell>
          <cell r="Q257">
            <v>1</v>
          </cell>
        </row>
        <row r="258">
          <cell r="E258">
            <v>8</v>
          </cell>
          <cell r="Q258">
            <v>1</v>
          </cell>
        </row>
        <row r="259">
          <cell r="E259">
            <v>8</v>
          </cell>
          <cell r="Q259">
            <v>1</v>
          </cell>
        </row>
        <row r="260">
          <cell r="E260">
            <v>8</v>
          </cell>
          <cell r="Q260">
            <v>1</v>
          </cell>
        </row>
        <row r="261">
          <cell r="E261">
            <v>8</v>
          </cell>
          <cell r="Q261">
            <v>1</v>
          </cell>
        </row>
        <row r="262">
          <cell r="E262">
            <v>8</v>
          </cell>
          <cell r="Q262">
            <v>1</v>
          </cell>
        </row>
        <row r="263">
          <cell r="E263">
            <v>8</v>
          </cell>
          <cell r="Q263">
            <v>1</v>
          </cell>
        </row>
        <row r="264">
          <cell r="E264">
            <v>8</v>
          </cell>
          <cell r="Q264">
            <v>1</v>
          </cell>
        </row>
        <row r="265">
          <cell r="E265">
            <v>8</v>
          </cell>
          <cell r="Q265">
            <v>0</v>
          </cell>
        </row>
        <row r="266">
          <cell r="E266">
            <v>8</v>
          </cell>
          <cell r="Q266">
            <v>0</v>
          </cell>
        </row>
        <row r="267">
          <cell r="E267">
            <v>8</v>
          </cell>
          <cell r="Q267">
            <v>0</v>
          </cell>
        </row>
        <row r="268">
          <cell r="E268">
            <v>8</v>
          </cell>
          <cell r="Q268">
            <v>1</v>
          </cell>
        </row>
        <row r="269">
          <cell r="E269">
            <v>8</v>
          </cell>
          <cell r="Q269">
            <v>0</v>
          </cell>
        </row>
        <row r="270">
          <cell r="E270">
            <v>8</v>
          </cell>
          <cell r="Q270">
            <v>1</v>
          </cell>
        </row>
        <row r="271">
          <cell r="E271">
            <v>8</v>
          </cell>
          <cell r="Q271">
            <v>1</v>
          </cell>
        </row>
        <row r="272">
          <cell r="E272">
            <v>8</v>
          </cell>
          <cell r="Q272">
            <v>0</v>
          </cell>
        </row>
        <row r="273">
          <cell r="E273">
            <v>8</v>
          </cell>
          <cell r="Q273">
            <v>1</v>
          </cell>
        </row>
        <row r="274">
          <cell r="E274">
            <v>8</v>
          </cell>
          <cell r="Q274">
            <v>1</v>
          </cell>
        </row>
        <row r="275">
          <cell r="E275">
            <v>8</v>
          </cell>
          <cell r="Q275">
            <v>0</v>
          </cell>
        </row>
        <row r="276">
          <cell r="E276">
            <v>8</v>
          </cell>
          <cell r="Q276">
            <v>1</v>
          </cell>
        </row>
        <row r="277">
          <cell r="E277">
            <v>8</v>
          </cell>
          <cell r="Q277">
            <v>0</v>
          </cell>
        </row>
        <row r="278">
          <cell r="E278">
            <v>8</v>
          </cell>
          <cell r="Q278">
            <v>0</v>
          </cell>
        </row>
        <row r="279">
          <cell r="E279">
            <v>8</v>
          </cell>
          <cell r="Q279">
            <v>0</v>
          </cell>
        </row>
        <row r="280">
          <cell r="E280">
            <v>8</v>
          </cell>
          <cell r="Q280">
            <v>0</v>
          </cell>
        </row>
        <row r="281">
          <cell r="E281">
            <v>8</v>
          </cell>
          <cell r="Q281">
            <v>0</v>
          </cell>
        </row>
        <row r="282">
          <cell r="E282">
            <v>8</v>
          </cell>
          <cell r="Q282">
            <v>0</v>
          </cell>
        </row>
        <row r="283">
          <cell r="E283">
            <v>8</v>
          </cell>
          <cell r="Q283">
            <v>0</v>
          </cell>
        </row>
        <row r="284">
          <cell r="E284">
            <v>8</v>
          </cell>
          <cell r="Q284">
            <v>1</v>
          </cell>
        </row>
        <row r="285">
          <cell r="E285">
            <v>9</v>
          </cell>
          <cell r="Q285">
            <v>0</v>
          </cell>
        </row>
        <row r="286">
          <cell r="E286">
            <v>9</v>
          </cell>
          <cell r="Q286">
            <v>0</v>
          </cell>
        </row>
        <row r="287">
          <cell r="E287">
            <v>9</v>
          </cell>
          <cell r="Q287">
            <v>0</v>
          </cell>
        </row>
        <row r="288">
          <cell r="E288">
            <v>9</v>
          </cell>
          <cell r="Q288">
            <v>0</v>
          </cell>
        </row>
        <row r="289">
          <cell r="E289">
            <v>9</v>
          </cell>
          <cell r="Q289">
            <v>1</v>
          </cell>
        </row>
        <row r="290">
          <cell r="E290">
            <v>9</v>
          </cell>
          <cell r="Q290">
            <v>1</v>
          </cell>
        </row>
        <row r="291">
          <cell r="E291">
            <v>9</v>
          </cell>
          <cell r="Q291">
            <v>1</v>
          </cell>
        </row>
        <row r="292">
          <cell r="E292">
            <v>9</v>
          </cell>
          <cell r="Q292">
            <v>1</v>
          </cell>
        </row>
        <row r="293">
          <cell r="E293">
            <v>9</v>
          </cell>
          <cell r="Q293">
            <v>1</v>
          </cell>
        </row>
        <row r="294">
          <cell r="E294">
            <v>9</v>
          </cell>
          <cell r="Q294">
            <v>1</v>
          </cell>
        </row>
        <row r="295">
          <cell r="E295">
            <v>9</v>
          </cell>
          <cell r="Q295">
            <v>1</v>
          </cell>
        </row>
        <row r="296">
          <cell r="E296">
            <v>9</v>
          </cell>
          <cell r="Q296">
            <v>1</v>
          </cell>
        </row>
        <row r="297">
          <cell r="E297">
            <v>9</v>
          </cell>
          <cell r="Q297">
            <v>1</v>
          </cell>
        </row>
        <row r="298">
          <cell r="E298">
            <v>9</v>
          </cell>
          <cell r="Q298">
            <v>0</v>
          </cell>
        </row>
        <row r="299">
          <cell r="E299">
            <v>9</v>
          </cell>
          <cell r="Q299">
            <v>1</v>
          </cell>
        </row>
        <row r="300">
          <cell r="E300">
            <v>9</v>
          </cell>
          <cell r="Q300">
            <v>1</v>
          </cell>
        </row>
        <row r="301">
          <cell r="E301">
            <v>9</v>
          </cell>
          <cell r="Q301">
            <v>1</v>
          </cell>
        </row>
        <row r="302">
          <cell r="E302">
            <v>9</v>
          </cell>
          <cell r="Q302">
            <v>0</v>
          </cell>
        </row>
        <row r="303">
          <cell r="E303">
            <v>9</v>
          </cell>
          <cell r="Q303">
            <v>1</v>
          </cell>
        </row>
        <row r="304">
          <cell r="E304">
            <v>9</v>
          </cell>
          <cell r="Q304">
            <v>0</v>
          </cell>
        </row>
        <row r="305">
          <cell r="E305">
            <v>9</v>
          </cell>
          <cell r="Q305">
            <v>0</v>
          </cell>
        </row>
        <row r="306">
          <cell r="E306">
            <v>9</v>
          </cell>
          <cell r="Q306">
            <v>0</v>
          </cell>
        </row>
        <row r="307">
          <cell r="E307">
            <v>9</v>
          </cell>
          <cell r="Q307">
            <v>1</v>
          </cell>
        </row>
        <row r="308">
          <cell r="E308">
            <v>9</v>
          </cell>
          <cell r="Q308">
            <v>1</v>
          </cell>
        </row>
        <row r="309">
          <cell r="E309">
            <v>9</v>
          </cell>
          <cell r="Q309">
            <v>1</v>
          </cell>
        </row>
        <row r="310">
          <cell r="E310">
            <v>9</v>
          </cell>
          <cell r="Q310">
            <v>1</v>
          </cell>
        </row>
        <row r="311">
          <cell r="E311">
            <v>9</v>
          </cell>
          <cell r="Q311">
            <v>0</v>
          </cell>
        </row>
        <row r="312">
          <cell r="E312">
            <v>9</v>
          </cell>
          <cell r="Q312">
            <v>0</v>
          </cell>
        </row>
        <row r="313">
          <cell r="E313">
            <v>9</v>
          </cell>
          <cell r="Q313">
            <v>1</v>
          </cell>
        </row>
        <row r="314">
          <cell r="E314">
            <v>9</v>
          </cell>
          <cell r="Q314">
            <v>1</v>
          </cell>
        </row>
        <row r="315">
          <cell r="E315">
            <v>9</v>
          </cell>
          <cell r="Q315">
            <v>1</v>
          </cell>
        </row>
        <row r="316">
          <cell r="E316">
            <v>9</v>
          </cell>
          <cell r="Q316">
            <v>0</v>
          </cell>
        </row>
        <row r="317">
          <cell r="E317">
            <v>9</v>
          </cell>
          <cell r="Q317">
            <v>1</v>
          </cell>
        </row>
        <row r="318">
          <cell r="E318">
            <v>9</v>
          </cell>
          <cell r="Q318">
            <v>1</v>
          </cell>
        </row>
        <row r="319">
          <cell r="E319">
            <v>9</v>
          </cell>
          <cell r="Q319">
            <v>1</v>
          </cell>
        </row>
        <row r="320">
          <cell r="E320">
            <v>9</v>
          </cell>
          <cell r="Q320">
            <v>1</v>
          </cell>
        </row>
        <row r="321">
          <cell r="E321">
            <v>10</v>
          </cell>
          <cell r="Q321">
            <v>1</v>
          </cell>
        </row>
        <row r="322">
          <cell r="E322">
            <v>10</v>
          </cell>
          <cell r="Q322">
            <v>1</v>
          </cell>
        </row>
        <row r="323">
          <cell r="E323">
            <v>10</v>
          </cell>
          <cell r="Q323">
            <v>1</v>
          </cell>
        </row>
        <row r="324">
          <cell r="E324">
            <v>10</v>
          </cell>
          <cell r="Q324">
            <v>1</v>
          </cell>
        </row>
        <row r="325">
          <cell r="E325">
            <v>10</v>
          </cell>
          <cell r="Q325">
            <v>0</v>
          </cell>
        </row>
        <row r="326">
          <cell r="E326">
            <v>10</v>
          </cell>
          <cell r="Q326">
            <v>1</v>
          </cell>
        </row>
        <row r="327">
          <cell r="E327">
            <v>10</v>
          </cell>
          <cell r="Q327">
            <v>1</v>
          </cell>
        </row>
        <row r="328">
          <cell r="E328">
            <v>10</v>
          </cell>
          <cell r="Q328">
            <v>1</v>
          </cell>
        </row>
        <row r="329">
          <cell r="E329">
            <v>10</v>
          </cell>
          <cell r="Q329">
            <v>1</v>
          </cell>
        </row>
        <row r="330">
          <cell r="E330">
            <v>10</v>
          </cell>
          <cell r="Q330">
            <v>1</v>
          </cell>
        </row>
        <row r="331">
          <cell r="E331">
            <v>10</v>
          </cell>
          <cell r="Q331">
            <v>1</v>
          </cell>
        </row>
        <row r="332">
          <cell r="E332">
            <v>10</v>
          </cell>
          <cell r="Q332">
            <v>1</v>
          </cell>
        </row>
        <row r="333">
          <cell r="E333">
            <v>10</v>
          </cell>
          <cell r="Q333">
            <v>1</v>
          </cell>
        </row>
        <row r="334">
          <cell r="E334">
            <v>10</v>
          </cell>
          <cell r="Q334">
            <v>1</v>
          </cell>
        </row>
        <row r="335">
          <cell r="E335">
            <v>10</v>
          </cell>
          <cell r="Q335">
            <v>1</v>
          </cell>
        </row>
        <row r="336">
          <cell r="E336">
            <v>10</v>
          </cell>
          <cell r="Q336">
            <v>1</v>
          </cell>
        </row>
        <row r="337">
          <cell r="E337">
            <v>10</v>
          </cell>
          <cell r="Q337">
            <v>1</v>
          </cell>
        </row>
        <row r="338">
          <cell r="E338">
            <v>10</v>
          </cell>
          <cell r="Q338">
            <v>1</v>
          </cell>
        </row>
        <row r="339">
          <cell r="E339">
            <v>10</v>
          </cell>
          <cell r="Q339">
            <v>1</v>
          </cell>
        </row>
        <row r="340">
          <cell r="E340" t="str">
            <v>12</v>
          </cell>
          <cell r="Q340">
            <v>1</v>
          </cell>
        </row>
        <row r="341">
          <cell r="E341">
            <v>10</v>
          </cell>
          <cell r="Q341">
            <v>1</v>
          </cell>
        </row>
        <row r="342">
          <cell r="E342">
            <v>10</v>
          </cell>
          <cell r="Q342">
            <v>1</v>
          </cell>
        </row>
        <row r="343">
          <cell r="E343">
            <v>11</v>
          </cell>
          <cell r="Q343">
            <v>0</v>
          </cell>
        </row>
        <row r="344">
          <cell r="E344">
            <v>11</v>
          </cell>
          <cell r="Q344">
            <v>0</v>
          </cell>
        </row>
        <row r="345">
          <cell r="E345">
            <v>11</v>
          </cell>
          <cell r="Q345">
            <v>0</v>
          </cell>
        </row>
        <row r="346">
          <cell r="E346">
            <v>11</v>
          </cell>
          <cell r="Q346">
            <v>1</v>
          </cell>
        </row>
        <row r="347">
          <cell r="E347">
            <v>11</v>
          </cell>
          <cell r="Q347">
            <v>1</v>
          </cell>
        </row>
        <row r="348">
          <cell r="E348">
            <v>11</v>
          </cell>
          <cell r="Q348">
            <v>1</v>
          </cell>
        </row>
        <row r="349">
          <cell r="E349">
            <v>11</v>
          </cell>
          <cell r="Q349">
            <v>1</v>
          </cell>
        </row>
        <row r="350">
          <cell r="E350">
            <v>11</v>
          </cell>
          <cell r="Q350">
            <v>0</v>
          </cell>
        </row>
        <row r="351">
          <cell r="E351">
            <v>11</v>
          </cell>
          <cell r="Q351">
            <v>1</v>
          </cell>
        </row>
        <row r="352">
          <cell r="E352">
            <v>11</v>
          </cell>
          <cell r="Q352">
            <v>1</v>
          </cell>
        </row>
        <row r="353">
          <cell r="E353">
            <v>11</v>
          </cell>
          <cell r="Q353">
            <v>1</v>
          </cell>
        </row>
        <row r="354">
          <cell r="E354">
            <v>11</v>
          </cell>
          <cell r="Q354">
            <v>1</v>
          </cell>
        </row>
        <row r="355">
          <cell r="E355">
            <v>11</v>
          </cell>
          <cell r="Q355">
            <v>1</v>
          </cell>
        </row>
        <row r="356">
          <cell r="E356">
            <v>11</v>
          </cell>
          <cell r="Q356">
            <v>1</v>
          </cell>
        </row>
        <row r="357">
          <cell r="E357">
            <v>11</v>
          </cell>
          <cell r="Q357">
            <v>1</v>
          </cell>
        </row>
        <row r="358">
          <cell r="E358">
            <v>11</v>
          </cell>
          <cell r="Q358">
            <v>1</v>
          </cell>
        </row>
        <row r="359">
          <cell r="E359">
            <v>11</v>
          </cell>
          <cell r="Q359">
            <v>1</v>
          </cell>
        </row>
        <row r="360">
          <cell r="E360">
            <v>11</v>
          </cell>
          <cell r="Q360">
            <v>1</v>
          </cell>
        </row>
        <row r="361">
          <cell r="E361">
            <v>11</v>
          </cell>
          <cell r="Q361">
            <v>1</v>
          </cell>
        </row>
        <row r="362">
          <cell r="E362">
            <v>11</v>
          </cell>
          <cell r="Q362">
            <v>1</v>
          </cell>
        </row>
        <row r="363">
          <cell r="E363">
            <v>11</v>
          </cell>
          <cell r="Q363">
            <v>1</v>
          </cell>
        </row>
        <row r="364">
          <cell r="E364">
            <v>11</v>
          </cell>
          <cell r="Q364">
            <v>1</v>
          </cell>
        </row>
        <row r="365">
          <cell r="E365">
            <v>11</v>
          </cell>
          <cell r="Q365">
            <v>1</v>
          </cell>
        </row>
        <row r="366">
          <cell r="E366">
            <v>11</v>
          </cell>
          <cell r="Q366">
            <v>1</v>
          </cell>
        </row>
        <row r="367">
          <cell r="E367" t="str">
            <v>10</v>
          </cell>
          <cell r="Q367">
            <v>0</v>
          </cell>
        </row>
        <row r="368">
          <cell r="E368">
            <v>11</v>
          </cell>
          <cell r="Q368">
            <v>0</v>
          </cell>
        </row>
        <row r="369">
          <cell r="E369">
            <v>11</v>
          </cell>
          <cell r="Q369">
            <v>1</v>
          </cell>
        </row>
        <row r="370">
          <cell r="E370">
            <v>11</v>
          </cell>
          <cell r="Q370">
            <v>1</v>
          </cell>
        </row>
        <row r="371">
          <cell r="E371">
            <v>11</v>
          </cell>
          <cell r="Q371">
            <v>1</v>
          </cell>
        </row>
        <row r="372">
          <cell r="E372">
            <v>11</v>
          </cell>
          <cell r="Q372">
            <v>0</v>
          </cell>
        </row>
        <row r="373">
          <cell r="E373">
            <v>11</v>
          </cell>
          <cell r="Q373">
            <v>1</v>
          </cell>
        </row>
        <row r="374">
          <cell r="E374">
            <v>11</v>
          </cell>
          <cell r="Q374">
            <v>1</v>
          </cell>
        </row>
        <row r="375">
          <cell r="E375">
            <v>11</v>
          </cell>
          <cell r="Q375">
            <v>1</v>
          </cell>
        </row>
        <row r="376">
          <cell r="E376">
            <v>11</v>
          </cell>
          <cell r="Q376">
            <v>0</v>
          </cell>
        </row>
        <row r="377">
          <cell r="E377">
            <v>11</v>
          </cell>
          <cell r="Q377">
            <v>1</v>
          </cell>
        </row>
        <row r="378">
          <cell r="E378">
            <v>11</v>
          </cell>
          <cell r="Q378">
            <v>1</v>
          </cell>
        </row>
        <row r="379">
          <cell r="E379">
            <v>11</v>
          </cell>
          <cell r="Q379">
            <v>1</v>
          </cell>
        </row>
        <row r="380">
          <cell r="E380">
            <v>11</v>
          </cell>
          <cell r="Q380">
            <v>0</v>
          </cell>
        </row>
        <row r="381">
          <cell r="E381">
            <v>11</v>
          </cell>
          <cell r="Q381">
            <v>1</v>
          </cell>
        </row>
        <row r="382">
          <cell r="E382">
            <v>11</v>
          </cell>
          <cell r="Q382">
            <v>1</v>
          </cell>
        </row>
        <row r="383">
          <cell r="E383">
            <v>11</v>
          </cell>
          <cell r="Q383">
            <v>1</v>
          </cell>
        </row>
        <row r="384">
          <cell r="E384">
            <v>11</v>
          </cell>
          <cell r="Q384">
            <v>1</v>
          </cell>
        </row>
        <row r="385">
          <cell r="E385">
            <v>11</v>
          </cell>
          <cell r="Q385">
            <v>0</v>
          </cell>
        </row>
        <row r="386">
          <cell r="E386">
            <v>11</v>
          </cell>
          <cell r="Q386">
            <v>0</v>
          </cell>
        </row>
        <row r="387">
          <cell r="E387">
            <v>11</v>
          </cell>
          <cell r="Q387">
            <v>1</v>
          </cell>
        </row>
        <row r="388">
          <cell r="E388">
            <v>11</v>
          </cell>
          <cell r="Q388">
            <v>1</v>
          </cell>
        </row>
        <row r="389">
          <cell r="E389">
            <v>11</v>
          </cell>
          <cell r="Q389">
            <v>1</v>
          </cell>
        </row>
        <row r="390">
          <cell r="E390">
            <v>11</v>
          </cell>
          <cell r="Q390">
            <v>1</v>
          </cell>
        </row>
        <row r="391">
          <cell r="E391">
            <v>11</v>
          </cell>
          <cell r="Q391">
            <v>0</v>
          </cell>
        </row>
        <row r="392">
          <cell r="E392">
            <v>11</v>
          </cell>
          <cell r="Q392">
            <v>1</v>
          </cell>
        </row>
        <row r="393">
          <cell r="E393">
            <v>11</v>
          </cell>
          <cell r="Q393">
            <v>0</v>
          </cell>
        </row>
        <row r="394">
          <cell r="E394">
            <v>11</v>
          </cell>
          <cell r="Q394">
            <v>1</v>
          </cell>
        </row>
        <row r="395">
          <cell r="E395">
            <v>11</v>
          </cell>
          <cell r="Q395">
            <v>0</v>
          </cell>
        </row>
        <row r="396">
          <cell r="E396">
            <v>12</v>
          </cell>
          <cell r="Q396">
            <v>1</v>
          </cell>
        </row>
        <row r="397">
          <cell r="E397">
            <v>12</v>
          </cell>
          <cell r="Q397">
            <v>1</v>
          </cell>
        </row>
        <row r="398">
          <cell r="E398">
            <v>12</v>
          </cell>
          <cell r="Q398">
            <v>1</v>
          </cell>
        </row>
        <row r="399">
          <cell r="E399">
            <v>12</v>
          </cell>
          <cell r="Q399">
            <v>0</v>
          </cell>
        </row>
        <row r="400">
          <cell r="E400">
            <v>12</v>
          </cell>
          <cell r="Q400">
            <v>1</v>
          </cell>
        </row>
        <row r="401">
          <cell r="E401">
            <v>12</v>
          </cell>
          <cell r="Q401">
            <v>1</v>
          </cell>
        </row>
        <row r="402">
          <cell r="E402">
            <v>12</v>
          </cell>
          <cell r="Q402">
            <v>1</v>
          </cell>
        </row>
        <row r="403">
          <cell r="E403">
            <v>12</v>
          </cell>
          <cell r="Q403">
            <v>1</v>
          </cell>
        </row>
        <row r="404">
          <cell r="E404">
            <v>12</v>
          </cell>
          <cell r="Q404">
            <v>1</v>
          </cell>
        </row>
        <row r="405">
          <cell r="E405">
            <v>12</v>
          </cell>
          <cell r="Q405">
            <v>1</v>
          </cell>
        </row>
        <row r="406">
          <cell r="E406">
            <v>12</v>
          </cell>
          <cell r="Q406">
            <v>1</v>
          </cell>
        </row>
        <row r="407">
          <cell r="E407">
            <v>12</v>
          </cell>
          <cell r="Q407">
            <v>1</v>
          </cell>
        </row>
        <row r="408">
          <cell r="E408">
            <v>12</v>
          </cell>
          <cell r="Q408">
            <v>1</v>
          </cell>
        </row>
        <row r="409">
          <cell r="E409">
            <v>12</v>
          </cell>
          <cell r="Q409">
            <v>1</v>
          </cell>
        </row>
        <row r="410">
          <cell r="E410">
            <v>12</v>
          </cell>
          <cell r="Q410">
            <v>1</v>
          </cell>
        </row>
        <row r="411">
          <cell r="E411">
            <v>12</v>
          </cell>
          <cell r="Q411">
            <v>1</v>
          </cell>
        </row>
        <row r="412">
          <cell r="E412">
            <v>12</v>
          </cell>
          <cell r="Q412">
            <v>1</v>
          </cell>
        </row>
        <row r="413">
          <cell r="E413">
            <v>12</v>
          </cell>
          <cell r="Q413">
            <v>1</v>
          </cell>
        </row>
        <row r="414">
          <cell r="E414">
            <v>12</v>
          </cell>
          <cell r="Q414">
            <v>1</v>
          </cell>
        </row>
        <row r="415">
          <cell r="E415">
            <v>12</v>
          </cell>
          <cell r="Q415">
            <v>1</v>
          </cell>
        </row>
        <row r="416">
          <cell r="E416">
            <v>12</v>
          </cell>
          <cell r="Q416">
            <v>1</v>
          </cell>
        </row>
        <row r="417">
          <cell r="E417">
            <v>12</v>
          </cell>
          <cell r="Q417">
            <v>1</v>
          </cell>
        </row>
        <row r="418">
          <cell r="E418">
            <v>12</v>
          </cell>
          <cell r="Q418">
            <v>1</v>
          </cell>
        </row>
        <row r="419">
          <cell r="E419">
            <v>12</v>
          </cell>
          <cell r="Q419">
            <v>0</v>
          </cell>
        </row>
        <row r="420">
          <cell r="E420">
            <v>12</v>
          </cell>
          <cell r="Q420">
            <v>1</v>
          </cell>
        </row>
        <row r="421">
          <cell r="E421">
            <v>12</v>
          </cell>
          <cell r="Q421">
            <v>1</v>
          </cell>
        </row>
        <row r="422">
          <cell r="E422">
            <v>12</v>
          </cell>
          <cell r="Q422">
            <v>1</v>
          </cell>
        </row>
        <row r="423">
          <cell r="E423">
            <v>12</v>
          </cell>
          <cell r="Q423">
            <v>0</v>
          </cell>
        </row>
        <row r="424">
          <cell r="E424">
            <v>12</v>
          </cell>
          <cell r="Q424">
            <v>1</v>
          </cell>
        </row>
        <row r="425">
          <cell r="E425">
            <v>12</v>
          </cell>
          <cell r="Q425">
            <v>0</v>
          </cell>
        </row>
        <row r="426">
          <cell r="E426">
            <v>12</v>
          </cell>
          <cell r="Q426">
            <v>0</v>
          </cell>
        </row>
        <row r="427">
          <cell r="E427">
            <v>12</v>
          </cell>
          <cell r="Q427">
            <v>1</v>
          </cell>
        </row>
        <row r="428">
          <cell r="E428">
            <v>12</v>
          </cell>
          <cell r="Q428">
            <v>1</v>
          </cell>
        </row>
        <row r="429">
          <cell r="E429">
            <v>12</v>
          </cell>
          <cell r="Q429">
            <v>0</v>
          </cell>
        </row>
        <row r="430">
          <cell r="E430">
            <v>12</v>
          </cell>
          <cell r="Q430">
            <v>0</v>
          </cell>
        </row>
        <row r="431">
          <cell r="E431">
            <v>12</v>
          </cell>
          <cell r="Q431">
            <v>0</v>
          </cell>
        </row>
        <row r="432">
          <cell r="E432">
            <v>12</v>
          </cell>
          <cell r="Q432">
            <v>1</v>
          </cell>
        </row>
        <row r="433">
          <cell r="E433">
            <v>12</v>
          </cell>
          <cell r="Q433">
            <v>1</v>
          </cell>
        </row>
        <row r="434">
          <cell r="E434">
            <v>12</v>
          </cell>
          <cell r="Q434">
            <v>1</v>
          </cell>
        </row>
        <row r="435">
          <cell r="E435">
            <v>12</v>
          </cell>
          <cell r="Q435">
            <v>1</v>
          </cell>
        </row>
        <row r="436">
          <cell r="E436">
            <v>12</v>
          </cell>
          <cell r="Q436">
            <v>1</v>
          </cell>
        </row>
        <row r="437">
          <cell r="E437">
            <v>12</v>
          </cell>
          <cell r="Q437">
            <v>1</v>
          </cell>
        </row>
        <row r="438">
          <cell r="E438">
            <v>12</v>
          </cell>
          <cell r="Q438">
            <v>1</v>
          </cell>
        </row>
        <row r="439">
          <cell r="E439">
            <v>12</v>
          </cell>
          <cell r="Q439">
            <v>0</v>
          </cell>
        </row>
        <row r="440">
          <cell r="E440">
            <v>12</v>
          </cell>
          <cell r="Q440">
            <v>0</v>
          </cell>
        </row>
        <row r="441">
          <cell r="E441">
            <v>12</v>
          </cell>
          <cell r="Q441">
            <v>1</v>
          </cell>
        </row>
        <row r="442">
          <cell r="E442">
            <v>12</v>
          </cell>
          <cell r="Q442">
            <v>0</v>
          </cell>
        </row>
        <row r="443">
          <cell r="E443">
            <v>12</v>
          </cell>
          <cell r="Q443">
            <v>1</v>
          </cell>
        </row>
        <row r="444">
          <cell r="E444">
            <v>12</v>
          </cell>
          <cell r="Q444">
            <v>0</v>
          </cell>
        </row>
        <row r="445">
          <cell r="E445">
            <v>12</v>
          </cell>
          <cell r="Q445">
            <v>0</v>
          </cell>
        </row>
        <row r="446">
          <cell r="E446">
            <v>13</v>
          </cell>
          <cell r="Q446">
            <v>0</v>
          </cell>
        </row>
        <row r="447">
          <cell r="E447">
            <v>13</v>
          </cell>
          <cell r="Q447">
            <v>0</v>
          </cell>
        </row>
        <row r="448">
          <cell r="E448">
            <v>13</v>
          </cell>
          <cell r="Q448">
            <v>0</v>
          </cell>
        </row>
        <row r="449">
          <cell r="E449">
            <v>13</v>
          </cell>
          <cell r="Q449">
            <v>0</v>
          </cell>
        </row>
        <row r="450">
          <cell r="E450">
            <v>13</v>
          </cell>
          <cell r="Q450">
            <v>0</v>
          </cell>
        </row>
        <row r="451">
          <cell r="E451">
            <v>13</v>
          </cell>
          <cell r="Q451">
            <v>0</v>
          </cell>
        </row>
        <row r="452">
          <cell r="E452">
            <v>13</v>
          </cell>
          <cell r="Q452">
            <v>0</v>
          </cell>
        </row>
        <row r="453">
          <cell r="E453">
            <v>13</v>
          </cell>
          <cell r="Q453">
            <v>0</v>
          </cell>
        </row>
        <row r="454">
          <cell r="E454">
            <v>13</v>
          </cell>
          <cell r="Q454">
            <v>0</v>
          </cell>
        </row>
        <row r="455">
          <cell r="E455">
            <v>13</v>
          </cell>
          <cell r="Q455">
            <v>0</v>
          </cell>
        </row>
        <row r="456">
          <cell r="E456">
            <v>13</v>
          </cell>
          <cell r="Q456">
            <v>0</v>
          </cell>
        </row>
        <row r="457">
          <cell r="E457">
            <v>13</v>
          </cell>
          <cell r="Q457">
            <v>0</v>
          </cell>
        </row>
        <row r="458">
          <cell r="E458">
            <v>13</v>
          </cell>
          <cell r="Q458">
            <v>0</v>
          </cell>
        </row>
        <row r="459">
          <cell r="E459">
            <v>13</v>
          </cell>
          <cell r="Q459">
            <v>0</v>
          </cell>
        </row>
        <row r="460">
          <cell r="E460">
            <v>13</v>
          </cell>
          <cell r="Q460">
            <v>0</v>
          </cell>
        </row>
        <row r="461">
          <cell r="E461">
            <v>13</v>
          </cell>
          <cell r="Q461">
            <v>0</v>
          </cell>
        </row>
        <row r="462">
          <cell r="E462">
            <v>14</v>
          </cell>
          <cell r="Q462">
            <v>0</v>
          </cell>
        </row>
        <row r="463">
          <cell r="E463">
            <v>14</v>
          </cell>
          <cell r="Q463">
            <v>0</v>
          </cell>
        </row>
        <row r="464">
          <cell r="E464">
            <v>14</v>
          </cell>
          <cell r="Q464">
            <v>0</v>
          </cell>
        </row>
        <row r="465">
          <cell r="E465">
            <v>14</v>
          </cell>
          <cell r="Q465">
            <v>0</v>
          </cell>
        </row>
        <row r="466">
          <cell r="E466">
            <v>14</v>
          </cell>
          <cell r="Q466">
            <v>0</v>
          </cell>
        </row>
        <row r="467">
          <cell r="E467">
            <v>14</v>
          </cell>
          <cell r="Q467">
            <v>0</v>
          </cell>
        </row>
        <row r="468">
          <cell r="E468">
            <v>15</v>
          </cell>
          <cell r="Q468">
            <v>0</v>
          </cell>
        </row>
        <row r="469">
          <cell r="E469">
            <v>15</v>
          </cell>
          <cell r="Q469">
            <v>0</v>
          </cell>
        </row>
        <row r="470">
          <cell r="E470">
            <v>15</v>
          </cell>
          <cell r="Q470">
            <v>0</v>
          </cell>
        </row>
        <row r="471">
          <cell r="E471">
            <v>15</v>
          </cell>
          <cell r="Q471">
            <v>0</v>
          </cell>
        </row>
        <row r="472">
          <cell r="E472">
            <v>15</v>
          </cell>
          <cell r="Q472">
            <v>0</v>
          </cell>
        </row>
        <row r="473">
          <cell r="E473">
            <v>15</v>
          </cell>
          <cell r="Q473">
            <v>0</v>
          </cell>
        </row>
        <row r="474">
          <cell r="E474">
            <v>15</v>
          </cell>
          <cell r="Q474">
            <v>0</v>
          </cell>
        </row>
        <row r="475">
          <cell r="E475">
            <v>16</v>
          </cell>
          <cell r="Q475">
            <v>0</v>
          </cell>
        </row>
        <row r="476">
          <cell r="E476">
            <v>16</v>
          </cell>
          <cell r="Q476">
            <v>0</v>
          </cell>
        </row>
        <row r="477">
          <cell r="E477">
            <v>16</v>
          </cell>
          <cell r="Q477">
            <v>0</v>
          </cell>
        </row>
        <row r="478">
          <cell r="E478">
            <v>16</v>
          </cell>
          <cell r="Q478">
            <v>0</v>
          </cell>
        </row>
        <row r="479">
          <cell r="E479">
            <v>16</v>
          </cell>
          <cell r="Q479">
            <v>0</v>
          </cell>
        </row>
        <row r="480">
          <cell r="E480">
            <v>16</v>
          </cell>
          <cell r="Q480">
            <v>0</v>
          </cell>
        </row>
        <row r="481">
          <cell r="E481">
            <v>16</v>
          </cell>
          <cell r="Q481">
            <v>0</v>
          </cell>
        </row>
        <row r="482">
          <cell r="E482" t="str">
            <v>8</v>
          </cell>
          <cell r="Q482">
            <v>0</v>
          </cell>
        </row>
        <row r="483">
          <cell r="E483">
            <v>16</v>
          </cell>
          <cell r="Q483">
            <v>0</v>
          </cell>
        </row>
        <row r="484">
          <cell r="E484">
            <v>16</v>
          </cell>
          <cell r="Q484">
            <v>0</v>
          </cell>
        </row>
        <row r="485">
          <cell r="E485">
            <v>16</v>
          </cell>
          <cell r="Q485">
            <v>0</v>
          </cell>
        </row>
        <row r="486">
          <cell r="E486">
            <v>16</v>
          </cell>
          <cell r="Q486">
            <v>0</v>
          </cell>
        </row>
        <row r="487">
          <cell r="E487">
            <v>16</v>
          </cell>
          <cell r="Q487">
            <v>0</v>
          </cell>
        </row>
        <row r="488">
          <cell r="E488">
            <v>16</v>
          </cell>
          <cell r="Q488">
            <v>0</v>
          </cell>
        </row>
        <row r="489">
          <cell r="E489">
            <v>16</v>
          </cell>
          <cell r="Q489">
            <v>0</v>
          </cell>
        </row>
        <row r="490">
          <cell r="E490">
            <v>10</v>
          </cell>
          <cell r="Q490">
            <v>0</v>
          </cell>
        </row>
        <row r="491">
          <cell r="E491">
            <v>13</v>
          </cell>
          <cell r="Q491">
            <v>0</v>
          </cell>
        </row>
        <row r="492">
          <cell r="E492">
            <v>12</v>
          </cell>
          <cell r="Q492">
            <v>0</v>
          </cell>
        </row>
        <row r="493">
          <cell r="E493">
            <v>6</v>
          </cell>
          <cell r="Q493">
            <v>0</v>
          </cell>
        </row>
        <row r="494">
          <cell r="E494">
            <v>3</v>
          </cell>
          <cell r="Q494">
            <v>0</v>
          </cell>
        </row>
        <row r="495">
          <cell r="E495">
            <v>1</v>
          </cell>
          <cell r="Q495">
            <v>0</v>
          </cell>
        </row>
        <row r="496">
          <cell r="E496">
            <v>6</v>
          </cell>
          <cell r="Q496">
            <v>0</v>
          </cell>
        </row>
        <row r="497">
          <cell r="E497">
            <v>15</v>
          </cell>
          <cell r="Q497">
            <v>0</v>
          </cell>
        </row>
        <row r="498">
          <cell r="E498">
            <v>12</v>
          </cell>
          <cell r="Q498">
            <v>1</v>
          </cell>
        </row>
        <row r="499">
          <cell r="E499">
            <v>5</v>
          </cell>
          <cell r="Q499">
            <v>1</v>
          </cell>
        </row>
        <row r="500">
          <cell r="E500">
            <v>2</v>
          </cell>
          <cell r="Q500">
            <v>0</v>
          </cell>
        </row>
        <row r="501">
          <cell r="E501">
            <v>11</v>
          </cell>
          <cell r="Q501">
            <v>1</v>
          </cell>
        </row>
        <row r="502">
          <cell r="E502">
            <v>11</v>
          </cell>
          <cell r="Q502">
            <v>0</v>
          </cell>
        </row>
        <row r="503">
          <cell r="E503">
            <v>2</v>
          </cell>
          <cell r="Q503">
            <v>0</v>
          </cell>
        </row>
        <row r="504">
          <cell r="E504">
            <v>16</v>
          </cell>
          <cell r="Q504">
            <v>0</v>
          </cell>
        </row>
        <row r="505">
          <cell r="E505" t="str">
            <v>6</v>
          </cell>
          <cell r="Q50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4"/>
  <sheetViews>
    <sheetView tabSelected="1" topLeftCell="A3" workbookViewId="0">
      <selection activeCell="P7" sqref="P7"/>
    </sheetView>
  </sheetViews>
  <sheetFormatPr defaultRowHeight="15" x14ac:dyDescent="0.25"/>
  <cols>
    <col min="2" max="2" width="3.85546875" bestFit="1" customWidth="1"/>
    <col min="3" max="3" width="4" bestFit="1" customWidth="1"/>
    <col min="4" max="4" width="4.140625" bestFit="1" customWidth="1"/>
    <col min="5" max="12" width="9.5703125" customWidth="1"/>
    <col min="13" max="13" width="6.5703125" bestFit="1" customWidth="1"/>
    <col min="14" max="14" width="22.85546875" bestFit="1" customWidth="1"/>
  </cols>
  <sheetData>
    <row r="2" spans="2:14" ht="18" x14ac:dyDescent="0.25">
      <c r="B2" s="22" t="s">
        <v>33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2:14" ht="18" x14ac:dyDescent="0.25">
      <c r="B3" s="22" t="s">
        <v>34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2:14" ht="18" x14ac:dyDescent="0.25">
      <c r="B4" s="22" t="s">
        <v>35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6" spans="2:14" x14ac:dyDescent="0.25">
      <c r="B6" s="1" t="s">
        <v>0</v>
      </c>
      <c r="C6" s="1" t="s">
        <v>1</v>
      </c>
      <c r="D6" s="1"/>
      <c r="E6" s="2" t="s">
        <v>2</v>
      </c>
      <c r="F6" s="3"/>
      <c r="G6" s="2" t="s">
        <v>3</v>
      </c>
      <c r="H6" s="3"/>
      <c r="I6" s="2" t="s">
        <v>4</v>
      </c>
      <c r="J6" s="3"/>
      <c r="K6" s="2" t="s">
        <v>5</v>
      </c>
      <c r="L6" s="3"/>
      <c r="M6" s="4" t="s">
        <v>6</v>
      </c>
      <c r="N6" s="5" t="s">
        <v>7</v>
      </c>
    </row>
    <row r="7" spans="2:14" ht="45" x14ac:dyDescent="0.25">
      <c r="B7" s="1"/>
      <c r="C7" s="6" t="s">
        <v>8</v>
      </c>
      <c r="D7" s="6" t="s">
        <v>9</v>
      </c>
      <c r="E7" s="7" t="s">
        <v>10</v>
      </c>
      <c r="F7" s="7" t="s">
        <v>11</v>
      </c>
      <c r="G7" s="7" t="s">
        <v>10</v>
      </c>
      <c r="H7" s="7" t="s">
        <v>11</v>
      </c>
      <c r="I7" s="7" t="s">
        <v>10</v>
      </c>
      <c r="J7" s="7" t="s">
        <v>11</v>
      </c>
      <c r="K7" s="7" t="s">
        <v>10</v>
      </c>
      <c r="L7" s="7" t="s">
        <v>11</v>
      </c>
      <c r="M7" s="8"/>
      <c r="N7" s="9"/>
    </row>
    <row r="8" spans="2:14" x14ac:dyDescent="0.25">
      <c r="B8" s="10">
        <f>ROWS(B8:B$11)</f>
        <v>4</v>
      </c>
      <c r="C8" s="11" t="s">
        <v>12</v>
      </c>
      <c r="D8" s="11" t="s">
        <v>12</v>
      </c>
      <c r="E8" s="12">
        <f>COUNTIFS('[1]KEPALA KELUARGA'!$Q:$Q,"1",'[1]KEPALA KELUARGA'!$E:$E,"1")</f>
        <v>26</v>
      </c>
      <c r="F8" s="12">
        <f>COUNTIFS('[1]KEPALA KELUARGA'!$Q:$Q,"0",'[1]KEPALA KELUARGA'!$E:$E,"1")</f>
        <v>14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4">
        <f t="shared" ref="M8:M23" si="0">SUM(E8:L8)</f>
        <v>40</v>
      </c>
      <c r="N8" s="15" t="s">
        <v>13</v>
      </c>
    </row>
    <row r="9" spans="2:14" x14ac:dyDescent="0.25">
      <c r="B9" s="10">
        <f>ROWS(B9:B$11)</f>
        <v>3</v>
      </c>
      <c r="C9" s="11" t="s">
        <v>14</v>
      </c>
      <c r="D9" s="11" t="s">
        <v>12</v>
      </c>
      <c r="E9" s="12">
        <f>COUNTIFS('[1]KEPALA KELUARGA'!$Q:$Q,"1",'[1]KEPALA KELUARGA'!$E:$E,"2")</f>
        <v>20</v>
      </c>
      <c r="F9" s="12">
        <f>COUNTIFS('[1]KEPALA KELUARGA'!$Q:$Q,"0",'[1]KEPALA KELUARGA'!$E:$E,"2")</f>
        <v>11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4">
        <f t="shared" si="0"/>
        <v>31</v>
      </c>
      <c r="N9" s="16"/>
    </row>
    <row r="10" spans="2:14" x14ac:dyDescent="0.25">
      <c r="B10" s="10">
        <f>ROWS(B10:B$11)</f>
        <v>2</v>
      </c>
      <c r="C10" s="11" t="s">
        <v>15</v>
      </c>
      <c r="D10" s="11" t="s">
        <v>14</v>
      </c>
      <c r="E10" s="12">
        <f>COUNTIFS('[1]KEPALA KELUARGA'!$Q:$Q,"1",'[1]KEPALA KELUARGA'!$E:$E,"3")</f>
        <v>22</v>
      </c>
      <c r="F10" s="12">
        <f>COUNTIFS('[1]KEPALA KELUARGA'!$Q:$Q,"0",'[1]KEPALA KELUARGA'!$E:$E,"3")</f>
        <v>8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4">
        <f t="shared" si="0"/>
        <v>30</v>
      </c>
      <c r="N10" s="16"/>
    </row>
    <row r="11" spans="2:14" x14ac:dyDescent="0.25">
      <c r="B11" s="10">
        <f>ROWS(B$11:B11)</f>
        <v>1</v>
      </c>
      <c r="C11" s="11" t="s">
        <v>16</v>
      </c>
      <c r="D11" s="11" t="s">
        <v>14</v>
      </c>
      <c r="E11" s="12">
        <f>COUNTIFS('[1]KEPALA KELUARGA'!$Q:$Q,"1",'[1]KEPALA KELUARGA'!$E:$E,"4")</f>
        <v>22</v>
      </c>
      <c r="F11" s="12">
        <f>COUNTIFS('[1]KEPALA KELUARGA'!$Q:$Q,"0",'[1]KEPALA KELUARGA'!$E:$E,"4")</f>
        <v>11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4">
        <f t="shared" si="0"/>
        <v>33</v>
      </c>
      <c r="N11" s="17"/>
    </row>
    <row r="12" spans="2:14" x14ac:dyDescent="0.25">
      <c r="B12" s="10">
        <f>ROWS(B$11:B12)</f>
        <v>2</v>
      </c>
      <c r="C12" s="11" t="s">
        <v>17</v>
      </c>
      <c r="D12" s="11" t="s">
        <v>15</v>
      </c>
      <c r="E12" s="13">
        <v>0</v>
      </c>
      <c r="F12" s="13">
        <v>0</v>
      </c>
      <c r="G12" s="12">
        <f>COUNTIFS('[1]KEPALA KELUARGA'!$Q:$Q,"1",'[1]KEPALA KELUARGA'!$E:$E,"5")</f>
        <v>36</v>
      </c>
      <c r="H12" s="12">
        <f>COUNTIFS('[1]KEPALA KELUARGA'!$Q:$Q,"0",'[1]KEPALA KELUARGA'!$E:$E,"5")</f>
        <v>12</v>
      </c>
      <c r="I12" s="13">
        <v>0</v>
      </c>
      <c r="J12" s="13">
        <v>0</v>
      </c>
      <c r="K12" s="13">
        <v>0</v>
      </c>
      <c r="L12" s="13">
        <v>0</v>
      </c>
      <c r="M12" s="14">
        <f t="shared" si="0"/>
        <v>48</v>
      </c>
      <c r="N12" s="15" t="s">
        <v>18</v>
      </c>
    </row>
    <row r="13" spans="2:14" x14ac:dyDescent="0.25">
      <c r="B13" s="10">
        <f>ROWS(B$11:B13)</f>
        <v>3</v>
      </c>
      <c r="C13" s="11" t="s">
        <v>19</v>
      </c>
      <c r="D13" s="11" t="s">
        <v>15</v>
      </c>
      <c r="E13" s="13">
        <v>0</v>
      </c>
      <c r="F13" s="13">
        <v>0</v>
      </c>
      <c r="G13" s="12">
        <f>COUNTIFS('[1]KEPALA KELUARGA'!$Q:$Q,"1",'[1]KEPALA KELUARGA'!$E:$E,"6")</f>
        <v>29</v>
      </c>
      <c r="H13" s="12">
        <f>COUNTIFS('[1]KEPALA KELUARGA'!$Q:$Q,"0",'[1]KEPALA KELUARGA'!$E:$E,"6")</f>
        <v>15</v>
      </c>
      <c r="I13" s="13">
        <v>0</v>
      </c>
      <c r="J13" s="13">
        <v>0</v>
      </c>
      <c r="K13" s="13">
        <v>0</v>
      </c>
      <c r="L13" s="13">
        <v>0</v>
      </c>
      <c r="M13" s="14">
        <f t="shared" si="0"/>
        <v>44</v>
      </c>
      <c r="N13" s="16"/>
    </row>
    <row r="14" spans="2:14" x14ac:dyDescent="0.25">
      <c r="B14" s="10">
        <f>ROWS(B$11:B14)</f>
        <v>4</v>
      </c>
      <c r="C14" s="10" t="s">
        <v>20</v>
      </c>
      <c r="D14" s="11" t="s">
        <v>16</v>
      </c>
      <c r="E14" s="13">
        <v>0</v>
      </c>
      <c r="F14" s="13">
        <v>0</v>
      </c>
      <c r="G14" s="12">
        <f>COUNTIFS('[1]KEPALA KELUARGA'!$Q:$Q,"1",'[1]KEPALA KELUARGA'!$E:$E,"7")</f>
        <v>14</v>
      </c>
      <c r="H14" s="12">
        <f>COUNTIFS('[1]KEPALA KELUARGA'!$Q:$Q,"0",'[1]KEPALA KELUARGA'!$E:$E,"7")</f>
        <v>1</v>
      </c>
      <c r="I14" s="13">
        <v>0</v>
      </c>
      <c r="J14" s="13">
        <v>0</v>
      </c>
      <c r="K14" s="13">
        <v>0</v>
      </c>
      <c r="L14" s="13">
        <v>0</v>
      </c>
      <c r="M14" s="14">
        <f t="shared" si="0"/>
        <v>15</v>
      </c>
      <c r="N14" s="16"/>
    </row>
    <row r="15" spans="2:14" x14ac:dyDescent="0.25">
      <c r="B15" s="10">
        <f>ROWS(B$11:B15)</f>
        <v>5</v>
      </c>
      <c r="C15" s="10" t="s">
        <v>21</v>
      </c>
      <c r="D15" s="11" t="s">
        <v>16</v>
      </c>
      <c r="E15" s="13">
        <v>0</v>
      </c>
      <c r="F15" s="13">
        <v>0</v>
      </c>
      <c r="G15" s="12">
        <f>COUNTIFS('[1]KEPALA KELUARGA'!$Q:$Q,"1",'[1]KEPALA KELUARGA'!$E:$E,"8")</f>
        <v>26</v>
      </c>
      <c r="H15" s="12">
        <f>COUNTIFS('[1]KEPALA KELUARGA'!$Q:$Q,"0",'[1]KEPALA KELUARGA'!$E:$E,"8")</f>
        <v>15</v>
      </c>
      <c r="I15" s="13">
        <v>0</v>
      </c>
      <c r="J15" s="13">
        <v>0</v>
      </c>
      <c r="K15" s="13">
        <v>0</v>
      </c>
      <c r="L15" s="13">
        <v>0</v>
      </c>
      <c r="M15" s="14">
        <f t="shared" si="0"/>
        <v>41</v>
      </c>
      <c r="N15" s="17"/>
    </row>
    <row r="16" spans="2:14" x14ac:dyDescent="0.25">
      <c r="B16" s="10">
        <f>ROWS(B$11:B16)</f>
        <v>6</v>
      </c>
      <c r="C16" s="10" t="s">
        <v>22</v>
      </c>
      <c r="D16" s="11" t="s">
        <v>17</v>
      </c>
      <c r="E16" s="13">
        <v>0</v>
      </c>
      <c r="F16" s="13">
        <v>0</v>
      </c>
      <c r="G16" s="13">
        <v>0</v>
      </c>
      <c r="H16" s="13">
        <v>0</v>
      </c>
      <c r="I16" s="12">
        <f>COUNTIFS('[1]KEPALA KELUARGA'!$Q:$Q,"1",'[1]KEPALA KELUARGA'!$E:$E,"9")</f>
        <v>24</v>
      </c>
      <c r="J16" s="12">
        <f>COUNTIFS('[1]KEPALA KELUARGA'!$Q:$Q,"0",'[1]KEPALA KELUARGA'!$E:$E,"9")</f>
        <v>12</v>
      </c>
      <c r="K16" s="13">
        <v>0</v>
      </c>
      <c r="L16" s="13">
        <v>0</v>
      </c>
      <c r="M16" s="14">
        <f t="shared" si="0"/>
        <v>36</v>
      </c>
      <c r="N16" s="15" t="s">
        <v>23</v>
      </c>
    </row>
    <row r="17" spans="2:14" x14ac:dyDescent="0.25">
      <c r="B17" s="10">
        <f>ROWS(B$11:B17)</f>
        <v>7</v>
      </c>
      <c r="C17" s="10" t="s">
        <v>24</v>
      </c>
      <c r="D17" s="11" t="s">
        <v>17</v>
      </c>
      <c r="E17" s="13">
        <v>0</v>
      </c>
      <c r="F17" s="13">
        <v>0</v>
      </c>
      <c r="G17" s="13">
        <v>0</v>
      </c>
      <c r="H17" s="13">
        <v>0</v>
      </c>
      <c r="I17" s="12">
        <f>COUNTIFS('[1]KEPALA KELUARGA'!$Q:$Q,"1",'[1]KEPALA KELUARGA'!$E:$E,"10")</f>
        <v>20</v>
      </c>
      <c r="J17" s="12">
        <f>COUNTIFS('[1]KEPALA KELUARGA'!$Q:$Q,"0",'[1]KEPALA KELUARGA'!$E:$E,"10")</f>
        <v>3</v>
      </c>
      <c r="K17" s="13">
        <v>0</v>
      </c>
      <c r="L17" s="13">
        <v>0</v>
      </c>
      <c r="M17" s="14">
        <f t="shared" si="0"/>
        <v>23</v>
      </c>
      <c r="N17" s="16"/>
    </row>
    <row r="18" spans="2:14" x14ac:dyDescent="0.25">
      <c r="B18" s="10">
        <f>ROWS(B$11:B18)</f>
        <v>8</v>
      </c>
      <c r="C18" s="10" t="s">
        <v>25</v>
      </c>
      <c r="D18" s="11" t="s">
        <v>19</v>
      </c>
      <c r="E18" s="13">
        <v>0</v>
      </c>
      <c r="F18" s="13">
        <v>0</v>
      </c>
      <c r="G18" s="13">
        <v>0</v>
      </c>
      <c r="H18" s="13">
        <v>0</v>
      </c>
      <c r="I18" s="12">
        <f>COUNTIFS('[1]KEPALA KELUARGA'!$Q:$Q,"1",'[1]KEPALA KELUARGA'!$E:$E,"11")</f>
        <v>40</v>
      </c>
      <c r="J18" s="12">
        <f>COUNTIFS('[1]KEPALA KELUARGA'!$Q:$Q,"0",'[1]KEPALA KELUARGA'!$E:$E,"11")</f>
        <v>14</v>
      </c>
      <c r="K18" s="13">
        <v>0</v>
      </c>
      <c r="L18" s="13">
        <v>0</v>
      </c>
      <c r="M18" s="14">
        <f t="shared" si="0"/>
        <v>54</v>
      </c>
      <c r="N18" s="16"/>
    </row>
    <row r="19" spans="2:14" x14ac:dyDescent="0.25">
      <c r="B19" s="10">
        <f>ROWS(B$11:B19)</f>
        <v>9</v>
      </c>
      <c r="C19" s="10" t="s">
        <v>26</v>
      </c>
      <c r="D19" s="11" t="s">
        <v>19</v>
      </c>
      <c r="E19" s="13">
        <v>0</v>
      </c>
      <c r="F19" s="13">
        <v>0</v>
      </c>
      <c r="G19" s="13">
        <v>0</v>
      </c>
      <c r="H19" s="13">
        <v>0</v>
      </c>
      <c r="I19" s="12">
        <f>COUNTIFS('[1]KEPALA KELUARGA'!$Q:$Q,"1",'[1]KEPALA KELUARGA'!$E:$E,"12")</f>
        <v>39</v>
      </c>
      <c r="J19" s="12">
        <f>COUNTIFS('[1]KEPALA KELUARGA'!$Q:$Q,"0",'[1]KEPALA KELUARGA'!$E:$E,"12")</f>
        <v>14</v>
      </c>
      <c r="K19" s="13">
        <v>0</v>
      </c>
      <c r="L19" s="13">
        <v>0</v>
      </c>
      <c r="M19" s="14">
        <f t="shared" si="0"/>
        <v>53</v>
      </c>
      <c r="N19" s="17"/>
    </row>
    <row r="20" spans="2:14" x14ac:dyDescent="0.25">
      <c r="B20" s="10">
        <f>ROWS(B$11:B20)</f>
        <v>10</v>
      </c>
      <c r="C20" s="10" t="s">
        <v>27</v>
      </c>
      <c r="D20" s="11" t="s">
        <v>20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2">
        <f>COUNTIFS('[1]KEPALA KELUARGA'!$Q:$Q,"1",'[1]KEPALA KELUARGA'!$E:$E,"13")</f>
        <v>0</v>
      </c>
      <c r="L20" s="12">
        <f>COUNTIFS('[1]KEPALA KELUARGA'!$Q:$Q,"0",'[1]KEPALA KELUARGA'!$E:$E,"13")</f>
        <v>17</v>
      </c>
      <c r="M20" s="14">
        <f t="shared" si="0"/>
        <v>17</v>
      </c>
      <c r="N20" s="15" t="s">
        <v>28</v>
      </c>
    </row>
    <row r="21" spans="2:14" x14ac:dyDescent="0.25">
      <c r="B21" s="10">
        <f>ROWS(B$11:B21)</f>
        <v>11</v>
      </c>
      <c r="C21" s="10" t="s">
        <v>29</v>
      </c>
      <c r="D21" s="11" t="s">
        <v>20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2">
        <f>COUNTIFS('[1]KEPALA KELUARGA'!$Q:$Q,"1",'[1]KEPALA KELUARGA'!$E:$E,"14")</f>
        <v>0</v>
      </c>
      <c r="L21" s="12">
        <f>COUNTIFS('[1]KEPALA KELUARGA'!$Q:$Q,"0",'[1]KEPALA KELUARGA'!$E:$E,"14")</f>
        <v>6</v>
      </c>
      <c r="M21" s="14">
        <f t="shared" si="0"/>
        <v>6</v>
      </c>
      <c r="N21" s="16"/>
    </row>
    <row r="22" spans="2:14" x14ac:dyDescent="0.25">
      <c r="B22" s="10">
        <f>ROWS(B$11:B22)</f>
        <v>12</v>
      </c>
      <c r="C22" s="10" t="s">
        <v>30</v>
      </c>
      <c r="D22" s="11" t="s">
        <v>21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2">
        <f>COUNTIFS('[1]KEPALA KELUARGA'!$Q:$Q,"1",'[1]KEPALA KELUARGA'!$E:$E,"15")</f>
        <v>0</v>
      </c>
      <c r="L22" s="12">
        <f>COUNTIFS('[1]KEPALA KELUARGA'!$Q:$Q,"0",'[1]KEPALA KELUARGA'!$E:$E,"15")</f>
        <v>8</v>
      </c>
      <c r="M22" s="14">
        <f t="shared" si="0"/>
        <v>8</v>
      </c>
      <c r="N22" s="16"/>
    </row>
    <row r="23" spans="2:14" x14ac:dyDescent="0.25">
      <c r="B23" s="10">
        <f>ROWS(B$11:B23)</f>
        <v>13</v>
      </c>
      <c r="C23" s="10" t="s">
        <v>31</v>
      </c>
      <c r="D23" s="11" t="s">
        <v>21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2">
        <f>COUNTIFS('[1]KEPALA KELUARGA'!$Q:$Q,"1",'[1]KEPALA KELUARGA'!$E:$E,"16")</f>
        <v>0</v>
      </c>
      <c r="L23" s="12">
        <f>COUNTIFS('[1]KEPALA KELUARGA'!$Q:$Q,"0",'[1]KEPALA KELUARGA'!$E:$E,"16")</f>
        <v>15</v>
      </c>
      <c r="M23" s="14">
        <f t="shared" si="0"/>
        <v>15</v>
      </c>
      <c r="N23" s="17"/>
    </row>
    <row r="24" spans="2:14" x14ac:dyDescent="0.25">
      <c r="B24" s="18" t="s">
        <v>32</v>
      </c>
      <c r="C24" s="18"/>
      <c r="D24" s="18"/>
      <c r="E24" s="19">
        <f>SUM(E8:E23)</f>
        <v>90</v>
      </c>
      <c r="F24" s="19">
        <f t="shared" ref="F24:L24" si="1">SUM(F8:F23)</f>
        <v>44</v>
      </c>
      <c r="G24" s="19">
        <f t="shared" si="1"/>
        <v>105</v>
      </c>
      <c r="H24" s="19">
        <f t="shared" si="1"/>
        <v>43</v>
      </c>
      <c r="I24" s="19">
        <f t="shared" si="1"/>
        <v>123</v>
      </c>
      <c r="J24" s="19">
        <f t="shared" si="1"/>
        <v>43</v>
      </c>
      <c r="K24" s="19">
        <f t="shared" si="1"/>
        <v>0</v>
      </c>
      <c r="L24" s="19">
        <f t="shared" si="1"/>
        <v>46</v>
      </c>
      <c r="M24" s="20">
        <f>SUM(M8:M23)</f>
        <v>494</v>
      </c>
      <c r="N24" s="21"/>
    </row>
  </sheetData>
  <mergeCells count="16">
    <mergeCell ref="B24:D24"/>
    <mergeCell ref="B2:N2"/>
    <mergeCell ref="B3:N3"/>
    <mergeCell ref="B4:N4"/>
    <mergeCell ref="M6:M7"/>
    <mergeCell ref="N6:N7"/>
    <mergeCell ref="N8:N11"/>
    <mergeCell ref="N12:N15"/>
    <mergeCell ref="N16:N19"/>
    <mergeCell ref="N20:N23"/>
    <mergeCell ref="B6:B7"/>
    <mergeCell ref="C6:D6"/>
    <mergeCell ref="E6:F6"/>
    <mergeCell ref="G6:H6"/>
    <mergeCell ref="I6:J6"/>
    <mergeCell ref="K6:L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2026-07-24T01:39:11Z</dcterms:created>
  <dcterms:modified xsi:type="dcterms:W3CDTF">2026-07-24T01:42:33Z</dcterms:modified>
</cp:coreProperties>
</file>