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200" windowWidth="19155" windowHeight="68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77" i="1" l="1"/>
  <c r="L78" i="1"/>
  <c r="L79" i="1"/>
  <c r="L80" i="1" s="1"/>
  <c r="L76" i="1"/>
  <c r="K80" i="1"/>
  <c r="J80" i="1"/>
  <c r="K79" i="1"/>
  <c r="J79" i="1"/>
  <c r="K78" i="1"/>
  <c r="J78" i="1"/>
  <c r="K77" i="1"/>
  <c r="J77" i="1"/>
  <c r="K76" i="1"/>
  <c r="J76" i="1"/>
</calcChain>
</file>

<file path=xl/sharedStrings.xml><?xml version="1.0" encoding="utf-8"?>
<sst xmlns="http://schemas.openxmlformats.org/spreadsheetml/2006/main" count="619" uniqueCount="427">
  <si>
    <t>NO</t>
  </si>
  <si>
    <t>RT</t>
  </si>
  <si>
    <t>RW</t>
  </si>
  <si>
    <t>Dusun</t>
  </si>
  <si>
    <t>Kode Keluarga</t>
  </si>
  <si>
    <t>Nama Kepala Keluarga</t>
  </si>
  <si>
    <t>N I K</t>
  </si>
  <si>
    <t>Nama Anggota Keluarga</t>
  </si>
  <si>
    <t>Jenis Kelamin</t>
  </si>
  <si>
    <t>Tempat Lahir</t>
  </si>
  <si>
    <t>Tanggal Lahir</t>
  </si>
  <si>
    <t>Usia</t>
  </si>
  <si>
    <t>40</t>
  </si>
  <si>
    <t>PATTALLASSANG</t>
  </si>
  <si>
    <t>'7302082209170001</t>
  </si>
  <si>
    <t>HENDRI</t>
  </si>
  <si>
    <t xml:space="preserve"> 7302080610240001</t>
  </si>
  <si>
    <t>AKHDAN FAATHILLAH HENDRI</t>
  </si>
  <si>
    <t>LAKI-LAKI</t>
  </si>
  <si>
    <t>BULUKUMBA</t>
  </si>
  <si>
    <t>06/10/2024</t>
  </si>
  <si>
    <t>52</t>
  </si>
  <si>
    <t>'7302082208220001</t>
  </si>
  <si>
    <t>ISMAIL. I</t>
  </si>
  <si>
    <t xml:space="preserve"> 7302081108230002</t>
  </si>
  <si>
    <t>ALFARIZQI GHAFAR ISMAIL</t>
  </si>
  <si>
    <t>11/08/2023</t>
  </si>
  <si>
    <t>62</t>
  </si>
  <si>
    <t>'7302081709210001</t>
  </si>
  <si>
    <t>JUMARDI</t>
  </si>
  <si>
    <t xml:space="preserve"> 7302085504250001</t>
  </si>
  <si>
    <t>KYARRA ZEVANIA</t>
  </si>
  <si>
    <t>PEREMPUAN</t>
  </si>
  <si>
    <t>15/04/2025</t>
  </si>
  <si>
    <t>'7302082208160001</t>
  </si>
  <si>
    <t>MUSYAWAL MAUD</t>
  </si>
  <si>
    <t xml:space="preserve"> 7302084607240002</t>
  </si>
  <si>
    <t>FATHINAH IZZAH ISLAMIYAH</t>
  </si>
  <si>
    <t>06/07/2024</t>
  </si>
  <si>
    <t>'7302081403170001</t>
  </si>
  <si>
    <t>RUSLAN</t>
  </si>
  <si>
    <t xml:space="preserve"> 730208181220240002</t>
  </si>
  <si>
    <t>DZHULHILMI RISQI ALFURQAN</t>
  </si>
  <si>
    <t>18/12/2024</t>
  </si>
  <si>
    <t>'7302081609210001</t>
  </si>
  <si>
    <t>ABD. JALIL, S.P</t>
  </si>
  <si>
    <t xml:space="preserve"> 7302082702230002</t>
  </si>
  <si>
    <t>MUHAMMAD ASHRAF ALFARISKI</t>
  </si>
  <si>
    <t>27/02/2023</t>
  </si>
  <si>
    <t>'7302081308180004</t>
  </si>
  <si>
    <t>ISBAR</t>
  </si>
  <si>
    <t xml:space="preserve"> 7302080801260001</t>
  </si>
  <si>
    <t>FARIS HANIF ALBIRRU</t>
  </si>
  <si>
    <t>08/01/2026</t>
  </si>
  <si>
    <t>'7302082302170001</t>
  </si>
  <si>
    <t>AHMAD</t>
  </si>
  <si>
    <t xml:space="preserve"> 7302086704230002</t>
  </si>
  <si>
    <t>ARSYI MAFAZA AHMAD</t>
  </si>
  <si>
    <t>27/04/2023</t>
  </si>
  <si>
    <t>'7302080610250001</t>
  </si>
  <si>
    <t>ARDIANSYAH</t>
  </si>
  <si>
    <t xml:space="preserve"> 7302080110250001</t>
  </si>
  <si>
    <t>ADZAM KHALIQ ARDIANSYAH</t>
  </si>
  <si>
    <t>01/10/2025</t>
  </si>
  <si>
    <t>'7302082305230004</t>
  </si>
  <si>
    <t>RANDI</t>
  </si>
  <si>
    <t xml:space="preserve"> 7302080204240001</t>
  </si>
  <si>
    <t>FAYYAD ALFATHAN RAMADHAN</t>
  </si>
  <si>
    <t>02/04/2024</t>
  </si>
  <si>
    <t>'7302071511220003</t>
  </si>
  <si>
    <t>ZAENAL MALIK</t>
  </si>
  <si>
    <t xml:space="preserve"> 7302076406230001</t>
  </si>
  <si>
    <t>WE NARA HARUMI MALIK</t>
  </si>
  <si>
    <t>24/06/2023</t>
  </si>
  <si>
    <t>'7302081407250001</t>
  </si>
  <si>
    <t>ALIMUDDIN</t>
  </si>
  <si>
    <t xml:space="preserve"> 7302081407250001</t>
  </si>
  <si>
    <t>AMELIA PUTRI</t>
  </si>
  <si>
    <t>29/05/2025</t>
  </si>
  <si>
    <t>'7302081503230003</t>
  </si>
  <si>
    <t>ARIFUDDIN</t>
  </si>
  <si>
    <t xml:space="preserve"> 7302084609230001</t>
  </si>
  <si>
    <t>AIRA TANISHA ARIF</t>
  </si>
  <si>
    <t>06/09/2023</t>
  </si>
  <si>
    <t>'7302081604110004</t>
  </si>
  <si>
    <t>BAHTIAR</t>
  </si>
  <si>
    <t xml:space="preserve"> 7302086606230001</t>
  </si>
  <si>
    <t>NUR AISYA</t>
  </si>
  <si>
    <t>'7302080605070025</t>
  </si>
  <si>
    <t>JUMA</t>
  </si>
  <si>
    <t xml:space="preserve"> 7302080601250001</t>
  </si>
  <si>
    <t>JUHAIR ALFARISQY</t>
  </si>
  <si>
    <t>06/01/2025</t>
  </si>
  <si>
    <t>'7302082107200008</t>
  </si>
  <si>
    <t>NETE</t>
  </si>
  <si>
    <t xml:space="preserve"> 7302081312230001</t>
  </si>
  <si>
    <t>MUHAMMAD ALTAF FARISKY</t>
  </si>
  <si>
    <t>13/12/2023</t>
  </si>
  <si>
    <t>'7302080806230002</t>
  </si>
  <si>
    <t>ST. RAHMI</t>
  </si>
  <si>
    <t xml:space="preserve"> 7302080209220001</t>
  </si>
  <si>
    <t>MUHAMMAD ALIF ATHALLAH</t>
  </si>
  <si>
    <t>02/09/2022</t>
  </si>
  <si>
    <t>ORO</t>
  </si>
  <si>
    <t>'7302081007170002</t>
  </si>
  <si>
    <t>ABBAS RAMLI</t>
  </si>
  <si>
    <t xml:space="preserve"> 7302085806230001</t>
  </si>
  <si>
    <t>GIRALDA NURRADEA ABBAS</t>
  </si>
  <si>
    <t>18/06/2023</t>
  </si>
  <si>
    <t>'7302082405210003</t>
  </si>
  <si>
    <t>ABD. RASYID</t>
  </si>
  <si>
    <t xml:space="preserve"> 7302084207240001</t>
  </si>
  <si>
    <t>NUR ARSYILA RASYID</t>
  </si>
  <si>
    <t>02/07/2024</t>
  </si>
  <si>
    <t>'7302080212210002</t>
  </si>
  <si>
    <t>ANDRE ARDIANSYAH</t>
  </si>
  <si>
    <t xml:space="preserve"> 7302085003230001</t>
  </si>
  <si>
    <t>AMIRAH ANNASYAH</t>
  </si>
  <si>
    <t>BANTAENG</t>
  </si>
  <si>
    <t>10/03/2023</t>
  </si>
  <si>
    <t>'7302082107200007</t>
  </si>
  <si>
    <t>MUH. YASIR</t>
  </si>
  <si>
    <t xml:space="preserve"> 7302084503220001</t>
  </si>
  <si>
    <t>ZAHIRA KHANSA KHUMAIRAH</t>
  </si>
  <si>
    <t>05/03/2022</t>
  </si>
  <si>
    <t>'7302081812230002</t>
  </si>
  <si>
    <t>SUBAIR</t>
  </si>
  <si>
    <t xml:space="preserve"> 7302084910240001</t>
  </si>
  <si>
    <t>ZEA ALMAHYRA</t>
  </si>
  <si>
    <t>09/10/2024</t>
  </si>
  <si>
    <t>'7302080611170006</t>
  </si>
  <si>
    <t>SUPARDI</t>
  </si>
  <si>
    <t xml:space="preserve"> 7302084703250001</t>
  </si>
  <si>
    <t>PUTRI MUTIARA ELJASMINE</t>
  </si>
  <si>
    <t>07/03/2025</t>
  </si>
  <si>
    <t>'7302081509150002</t>
  </si>
  <si>
    <t>FAJAR</t>
  </si>
  <si>
    <t xml:space="preserve"> 7302084712240001</t>
  </si>
  <si>
    <t>NUR AISYAH FAHIRATUL FALAH</t>
  </si>
  <si>
    <t>07/12/2024</t>
  </si>
  <si>
    <t>'7302081603110009</t>
  </si>
  <si>
    <t>HASBI</t>
  </si>
  <si>
    <t xml:space="preserve"> 7302081904230001</t>
  </si>
  <si>
    <t>FITRAH RAMADAN</t>
  </si>
  <si>
    <t>19/04/2023</t>
  </si>
  <si>
    <t>'7302081803150003</t>
  </si>
  <si>
    <t>HERMAN. I</t>
  </si>
  <si>
    <t xml:space="preserve"> 7302080103220002</t>
  </si>
  <si>
    <t>MUHAMMAD RIFKI FADHILA</t>
  </si>
  <si>
    <t>01/03/2022</t>
  </si>
  <si>
    <t>'7302081012240002</t>
  </si>
  <si>
    <t>INDRA GUSTIAWAN SARI</t>
  </si>
  <si>
    <t xml:space="preserve"> 7302080902250001</t>
  </si>
  <si>
    <t>ALZENA ZEA ALMAHIRA</t>
  </si>
  <si>
    <t>09/02/2025</t>
  </si>
  <si>
    <t>'7302080806200001</t>
  </si>
  <si>
    <t>NURLAELA</t>
  </si>
  <si>
    <t xml:space="preserve"> 7302081003250001</t>
  </si>
  <si>
    <t>MUHAMMAD IHSAN</t>
  </si>
  <si>
    <t>10/03/2025</t>
  </si>
  <si>
    <t>'7302081603110011</t>
  </si>
  <si>
    <t>MOMA</t>
  </si>
  <si>
    <t xml:space="preserve"> 7302085506230001</t>
  </si>
  <si>
    <t>WARDAH INAYAH</t>
  </si>
  <si>
    <t>15/06/2023</t>
  </si>
  <si>
    <t>'7302082011200002</t>
  </si>
  <si>
    <t>NAKIR</t>
  </si>
  <si>
    <t xml:space="preserve"> 7302280820230020</t>
  </si>
  <si>
    <t>IAN IBRAHIM</t>
  </si>
  <si>
    <t>23/02/2023</t>
  </si>
  <si>
    <t>'7302080202260003</t>
  </si>
  <si>
    <t>SUHERMAN, S.Pd</t>
  </si>
  <si>
    <t xml:space="preserve"> 7302082404260002</t>
  </si>
  <si>
    <t>AYYAS ALMUKMIN</t>
  </si>
  <si>
    <t>24/04/2026</t>
  </si>
  <si>
    <t>'7302082606137004</t>
  </si>
  <si>
    <t>MARSUKI</t>
  </si>
  <si>
    <t xml:space="preserve"> 7302082402220001</t>
  </si>
  <si>
    <t>MUHAMMAD AL FAJRI</t>
  </si>
  <si>
    <t>24/02/2022</t>
  </si>
  <si>
    <t>'7302080510160007</t>
  </si>
  <si>
    <t>SUHERLING</t>
  </si>
  <si>
    <t xml:space="preserve"> 7302085004250001</t>
  </si>
  <si>
    <t>MIQAILA AMILA SUHAYLA</t>
  </si>
  <si>
    <t>10/04/2025</t>
  </si>
  <si>
    <t>'7302080807190002</t>
  </si>
  <si>
    <t>ANJU</t>
  </si>
  <si>
    <t xml:space="preserve"> 7302082804220001</t>
  </si>
  <si>
    <t>MUHAMMAD ILHAM HIDAYAT</t>
  </si>
  <si>
    <t>28/04/2022</t>
  </si>
  <si>
    <t>'7302082805210003</t>
  </si>
  <si>
    <t>HAIRIL ANWAR</t>
  </si>
  <si>
    <t xml:space="preserve"> 7302082412230001</t>
  </si>
  <si>
    <t>HAQQUL YAQIN</t>
  </si>
  <si>
    <t>24/12/2023</t>
  </si>
  <si>
    <t>'7302083011210001</t>
  </si>
  <si>
    <t>JUSMAN</t>
  </si>
  <si>
    <t xml:space="preserve"> 7302081006220000</t>
  </si>
  <si>
    <t>AFNAN ALFATIH</t>
  </si>
  <si>
    <t>10/06/2022</t>
  </si>
  <si>
    <t>'7303052011100006</t>
  </si>
  <si>
    <t>MUH. RAMLI</t>
  </si>
  <si>
    <t xml:space="preserve"> 7302084602220002</t>
  </si>
  <si>
    <t>ALESHA ZAHRA</t>
  </si>
  <si>
    <t>06/02/2022</t>
  </si>
  <si>
    <t>'7302082004100008</t>
  </si>
  <si>
    <t>SAENAL</t>
  </si>
  <si>
    <t xml:space="preserve"> 7302081504230001</t>
  </si>
  <si>
    <t>RIFKI RAMADHAN</t>
  </si>
  <si>
    <t>15/04/2023</t>
  </si>
  <si>
    <t>BAJIMINASA</t>
  </si>
  <si>
    <t>'7302080104210001</t>
  </si>
  <si>
    <t>EMIL</t>
  </si>
  <si>
    <t xml:space="preserve"> 7302085905250001</t>
  </si>
  <si>
    <t>ALZARA ELI MAISA</t>
  </si>
  <si>
    <t>19/05/2025</t>
  </si>
  <si>
    <t>'7302080305210003</t>
  </si>
  <si>
    <t>IKBAL</t>
  </si>
  <si>
    <t xml:space="preserve"> 7202080702220000</t>
  </si>
  <si>
    <t>DISTYA AIYRA SHARIFA</t>
  </si>
  <si>
    <t>07/02/2022</t>
  </si>
  <si>
    <t>'7302081303170001</t>
  </si>
  <si>
    <t>NIRMAN</t>
  </si>
  <si>
    <t xml:space="preserve"> 7302080810230001</t>
  </si>
  <si>
    <t>AIDAN</t>
  </si>
  <si>
    <t>08/10/2023</t>
  </si>
  <si>
    <t>'7302080208230001</t>
  </si>
  <si>
    <t>SUMARLING</t>
  </si>
  <si>
    <t xml:space="preserve"> 7302083101240001</t>
  </si>
  <si>
    <t>MUHAMMAD KHAIRAN AL FARIZI</t>
  </si>
  <si>
    <t>31/01/2024</t>
  </si>
  <si>
    <t>'7302081308250001</t>
  </si>
  <si>
    <t>AKBAR</t>
  </si>
  <si>
    <t xml:space="preserve"> 7302085302260002</t>
  </si>
  <si>
    <t>AYESHA ALEYA AKBAR</t>
  </si>
  <si>
    <t>13/02/2026</t>
  </si>
  <si>
    <t>'7302080805070537</t>
  </si>
  <si>
    <t>DAHLAN</t>
  </si>
  <si>
    <t xml:space="preserve"> 7302086003230002</t>
  </si>
  <si>
    <t>NABILA</t>
  </si>
  <si>
    <t>20/03/2023</t>
  </si>
  <si>
    <t>'7302080901240002</t>
  </si>
  <si>
    <t>DARMAWANTO</t>
  </si>
  <si>
    <t xml:space="preserve"> 7302080405240001</t>
  </si>
  <si>
    <t>MUHAMMAD RAZKA RAFASYA</t>
  </si>
  <si>
    <t>04/05/2024</t>
  </si>
  <si>
    <t>'7302080711130005</t>
  </si>
  <si>
    <t>ARMAN SEHU, A.Ma.</t>
  </si>
  <si>
    <t xml:space="preserve"> 7302084105240001</t>
  </si>
  <si>
    <t>AZKIYAH YUMNA FAIZAH</t>
  </si>
  <si>
    <t>01/05/2024</t>
  </si>
  <si>
    <t>'7302081312230003</t>
  </si>
  <si>
    <t>ENAL</t>
  </si>
  <si>
    <t xml:space="preserve"> 7302082008240001</t>
  </si>
  <si>
    <t>MUHAMMAD RAFFASYA</t>
  </si>
  <si>
    <t>20/08/2024</t>
  </si>
  <si>
    <t>'7302080512230001</t>
  </si>
  <si>
    <t>ERWIN</t>
  </si>
  <si>
    <t xml:space="preserve"> 7302081901240003</t>
  </si>
  <si>
    <t>MUHAMMAD ARSYAD ALGIFARI</t>
  </si>
  <si>
    <t>19/01/2024</t>
  </si>
  <si>
    <t>'7302080805070457</t>
  </si>
  <si>
    <t>GAU BIN SALENG</t>
  </si>
  <si>
    <t xml:space="preserve"> 7302080907220001</t>
  </si>
  <si>
    <t>AZZAN AL FIANSYAH</t>
  </si>
  <si>
    <t>09/07/2022</t>
  </si>
  <si>
    <t>'7302082911230001</t>
  </si>
  <si>
    <t>HENDRA</t>
  </si>
  <si>
    <t xml:space="preserve"> 7302084301240001</t>
  </si>
  <si>
    <t>AZZAHRA FITRIANI</t>
  </si>
  <si>
    <t>03/01/2024</t>
  </si>
  <si>
    <t>'7302082603180005</t>
  </si>
  <si>
    <t>LILUS</t>
  </si>
  <si>
    <t xml:space="preserve"> 7302081012220001</t>
  </si>
  <si>
    <t xml:space="preserve">AHMAD IKRAM </t>
  </si>
  <si>
    <t>10/12/2022</t>
  </si>
  <si>
    <t>'7302081102210003</t>
  </si>
  <si>
    <t>MUHAMMAD RISAL S</t>
  </si>
  <si>
    <t xml:space="preserve"> 7302081006250001</t>
  </si>
  <si>
    <t>MUHAMMAD IQBAL</t>
  </si>
  <si>
    <t>10/06/2025</t>
  </si>
  <si>
    <t>'7302082212210003</t>
  </si>
  <si>
    <t>MUSDAR</t>
  </si>
  <si>
    <t xml:space="preserve"> 7302080402220001</t>
  </si>
  <si>
    <t>MUHAMMAD ABIZAR AL FATIH</t>
  </si>
  <si>
    <t>04/02/2022</t>
  </si>
  <si>
    <t>'7302081311200005</t>
  </si>
  <si>
    <t>UMAR</t>
  </si>
  <si>
    <t xml:space="preserve"> 7302082409240002</t>
  </si>
  <si>
    <t>MUHAMMAD BILAL RAZID ENUM</t>
  </si>
  <si>
    <t>24/09/2024</t>
  </si>
  <si>
    <t>'7302083101180001</t>
  </si>
  <si>
    <t>HENDRA. M</t>
  </si>
  <si>
    <t xml:space="preserve"> 7302085702230001</t>
  </si>
  <si>
    <t>AISYA KHUMAERAH</t>
  </si>
  <si>
    <t>17/02/2023</t>
  </si>
  <si>
    <t>'7302081106130001</t>
  </si>
  <si>
    <t>SAHIRUDDIN</t>
  </si>
  <si>
    <t xml:space="preserve"> 7302083006220004</t>
  </si>
  <si>
    <t>MUHAMMAD RAIHAN SYAMIL</t>
  </si>
  <si>
    <t>30/06/2022</t>
  </si>
  <si>
    <t>'73020801908200002</t>
  </si>
  <si>
    <t>SALEH</t>
  </si>
  <si>
    <t xml:space="preserve"> 7302081206240000</t>
  </si>
  <si>
    <t>MUHAMMAD ARSYAD HAIDAR ALFAQIL</t>
  </si>
  <si>
    <t>12/06/2024</t>
  </si>
  <si>
    <t>'7302080601140006</t>
  </si>
  <si>
    <t>SUPRIADI. I</t>
  </si>
  <si>
    <t xml:space="preserve"> 7302080708240001</t>
  </si>
  <si>
    <t>MUHAMMAD ALTHAF</t>
  </si>
  <si>
    <t>07/08/2024</t>
  </si>
  <si>
    <t>MATILU</t>
  </si>
  <si>
    <t>'7302080109150002</t>
  </si>
  <si>
    <t>ADI</t>
  </si>
  <si>
    <t xml:space="preserve"> 7302082605230001</t>
  </si>
  <si>
    <t>MUHAMMAD ABYAN HABIB</t>
  </si>
  <si>
    <t>26/05/2023</t>
  </si>
  <si>
    <t>'7302080505070082</t>
  </si>
  <si>
    <t>ARFAH</t>
  </si>
  <si>
    <t xml:space="preserve"> 7302082801220001</t>
  </si>
  <si>
    <t>MUH. AZKAH ARAFAH</t>
  </si>
  <si>
    <t>28/01/2022</t>
  </si>
  <si>
    <t>'7302083006160002</t>
  </si>
  <si>
    <t>SURAHMAN</t>
  </si>
  <si>
    <t xml:space="preserve"> 7302082211220000</t>
  </si>
  <si>
    <t>ADIB ABYAN ALFARISQI</t>
  </si>
  <si>
    <t>22/11/2022</t>
  </si>
  <si>
    <t>'7302083004210005</t>
  </si>
  <si>
    <t>ASRAN</t>
  </si>
  <si>
    <t xml:space="preserve"> 7302080611220000</t>
  </si>
  <si>
    <t>ALTHAF ALFARISKI</t>
  </si>
  <si>
    <t>06/11/2022</t>
  </si>
  <si>
    <t>'7302082407240001</t>
  </si>
  <si>
    <t>AKRAR AL MUKARRAMA</t>
  </si>
  <si>
    <t xml:space="preserve"> 7302081209240001</t>
  </si>
  <si>
    <t>AHMAD RAYYAN ALFARIZKI</t>
  </si>
  <si>
    <t>12/09/2024</t>
  </si>
  <si>
    <t>'7302080207260005</t>
  </si>
  <si>
    <t>ARIFIN</t>
  </si>
  <si>
    <t xml:space="preserve"> 7302082705260001</t>
  </si>
  <si>
    <t>ABIYYAN GIANDRA ANDIKA</t>
  </si>
  <si>
    <t>27/05/2026</t>
  </si>
  <si>
    <t>'7302081106200001</t>
  </si>
  <si>
    <t>BAKRI</t>
  </si>
  <si>
    <t xml:space="preserve"> 7302085040500022</t>
  </si>
  <si>
    <t>ZULFA DINILLAH</t>
  </si>
  <si>
    <t>01/04/2022</t>
  </si>
  <si>
    <t>'7302082909210003</t>
  </si>
  <si>
    <t>MASLAN</t>
  </si>
  <si>
    <t xml:space="preserve"> 7302081307220001</t>
  </si>
  <si>
    <t>MUHAMMAD ZULFIKAR</t>
  </si>
  <si>
    <t>13/07/2022</t>
  </si>
  <si>
    <t>Keterangan</t>
  </si>
  <si>
    <t>DATA BAYI BALITA</t>
  </si>
  <si>
    <t>DESA ORO GADING KECAMATAN KINDANG KABUPATEN BULUKUMBA</t>
  </si>
  <si>
    <t>TAHUN 2026</t>
  </si>
  <si>
    <t>ALAMAT</t>
  </si>
  <si>
    <t>LAKI - LAKI</t>
  </si>
  <si>
    <t>JUMLAH</t>
  </si>
  <si>
    <t>DUSUN PATTALLASSANG</t>
  </si>
  <si>
    <t>DUSUN ORO</t>
  </si>
  <si>
    <t>DUSUN BAJIMINASA</t>
  </si>
  <si>
    <t>DUSUN MATILU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</si>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</sst>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left"/>
    </xf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6:N72" totalsRowShown="0" headerRowDxfId="0" dataDxfId="1" headerRowBorderDxfId="16" tableBorderDxfId="17" totalsRowBorderDxfId="15">
  <autoFilter ref="B6:N72"/>
  <tableColumns count="13">
    <tableColumn id="1" name="NO" dataDxfId="14"/>
    <tableColumn id="2" name="RT" dataDxfId="13"/>
    <tableColumn id="3" name="RW" dataDxfId="12"/>
    <tableColumn id="4" name="Dusun" dataDxfId="11"/>
    <tableColumn id="5" name="Kode Keluarga" dataDxfId="10"/>
    <tableColumn id="6" name="Nama Kepala Keluarga" dataDxfId="9"/>
    <tableColumn id="7" name="N I K" dataDxfId="8"/>
    <tableColumn id="8" name="Nama Anggota Keluarga" dataDxfId="7"/>
    <tableColumn id="9" name="Jenis Kelamin" dataDxfId="6"/>
    <tableColumn id="10" name="Tempat Lahir" dataDxfId="5"/>
    <tableColumn id="11" name="Tanggal Lahir" dataDxfId="4"/>
    <tableColumn id="12" name="Usia" dataDxfId="3"/>
    <tableColumn id="13" name="Keteranga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0"/>
  <sheetViews>
    <sheetView tabSelected="1" topLeftCell="B1" workbookViewId="0">
      <selection activeCell="N80" sqref="N80"/>
    </sheetView>
  </sheetViews>
  <sheetFormatPr defaultRowHeight="15" x14ac:dyDescent="0.25"/>
  <cols>
    <col min="2" max="2" width="6" customWidth="1"/>
    <col min="3" max="3" width="5.28515625" customWidth="1"/>
    <col min="4" max="4" width="6.28515625" customWidth="1"/>
    <col min="5" max="5" width="15.85546875" bestFit="1" customWidth="1"/>
    <col min="6" max="6" width="18.7109375" bestFit="1" customWidth="1"/>
    <col min="7" max="7" width="23" bestFit="1" customWidth="1"/>
    <col min="8" max="8" width="19.7109375" bestFit="1" customWidth="1"/>
    <col min="9" max="9" width="35.85546875" bestFit="1" customWidth="1"/>
    <col min="10" max="10" width="15.28515625" customWidth="1"/>
    <col min="11" max="12" width="14.5703125" customWidth="1"/>
    <col min="13" max="13" width="7" customWidth="1"/>
    <col min="14" max="14" width="13.28515625" customWidth="1"/>
  </cols>
  <sheetData>
    <row r="1" spans="2:14" ht="18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ht="18" x14ac:dyDescent="0.25">
      <c r="B2" s="15" t="s">
        <v>353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ht="18" x14ac:dyDescent="0.25">
      <c r="B3" s="15" t="s">
        <v>354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ht="18" x14ac:dyDescent="0.25">
      <c r="B4" s="15" t="s">
        <v>355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6" spans="2:14" ht="30" x14ac:dyDescent="0.25">
      <c r="B6" s="7" t="s">
        <v>0</v>
      </c>
      <c r="C6" s="1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9" t="s">
        <v>352</v>
      </c>
    </row>
    <row r="7" spans="2:14" x14ac:dyDescent="0.25">
      <c r="B7" s="8" t="s">
        <v>364</v>
      </c>
      <c r="C7" s="2">
        <v>1</v>
      </c>
      <c r="D7" s="2">
        <v>1</v>
      </c>
      <c r="E7" s="2" t="s">
        <v>13</v>
      </c>
      <c r="F7" s="2" t="s">
        <v>14</v>
      </c>
      <c r="G7" s="3" t="s">
        <v>15</v>
      </c>
      <c r="H7" s="2" t="s">
        <v>16</v>
      </c>
      <c r="I7" s="3" t="s">
        <v>17</v>
      </c>
      <c r="J7" s="2" t="s">
        <v>18</v>
      </c>
      <c r="K7" s="2" t="s">
        <v>19</v>
      </c>
      <c r="L7" s="2" t="s">
        <v>20</v>
      </c>
      <c r="M7" s="2">
        <v>2</v>
      </c>
      <c r="N7" s="10"/>
    </row>
    <row r="8" spans="2:14" x14ac:dyDescent="0.25">
      <c r="B8" s="8" t="s">
        <v>365</v>
      </c>
      <c r="C8" s="4">
        <v>1</v>
      </c>
      <c r="D8" s="4">
        <v>1</v>
      </c>
      <c r="E8" s="4" t="s">
        <v>13</v>
      </c>
      <c r="F8" s="4" t="s">
        <v>22</v>
      </c>
      <c r="G8" s="5" t="s">
        <v>23</v>
      </c>
      <c r="H8" s="4" t="s">
        <v>24</v>
      </c>
      <c r="I8" s="5" t="s">
        <v>25</v>
      </c>
      <c r="J8" s="4" t="s">
        <v>18</v>
      </c>
      <c r="K8" s="4" t="s">
        <v>19</v>
      </c>
      <c r="L8" s="4" t="s">
        <v>26</v>
      </c>
      <c r="M8" s="4">
        <v>3</v>
      </c>
      <c r="N8" s="10"/>
    </row>
    <row r="9" spans="2:14" x14ac:dyDescent="0.25">
      <c r="B9" s="8" t="s">
        <v>366</v>
      </c>
      <c r="C9" s="2">
        <v>1</v>
      </c>
      <c r="D9" s="2">
        <v>1</v>
      </c>
      <c r="E9" s="2" t="s">
        <v>13</v>
      </c>
      <c r="F9" s="2" t="s">
        <v>28</v>
      </c>
      <c r="G9" s="3" t="s">
        <v>29</v>
      </c>
      <c r="H9" s="2" t="s">
        <v>30</v>
      </c>
      <c r="I9" s="3" t="s">
        <v>31</v>
      </c>
      <c r="J9" s="2" t="s">
        <v>32</v>
      </c>
      <c r="K9" s="2" t="s">
        <v>19</v>
      </c>
      <c r="L9" s="2" t="s">
        <v>33</v>
      </c>
      <c r="M9" s="2">
        <v>1</v>
      </c>
      <c r="N9" s="10"/>
    </row>
    <row r="10" spans="2:14" x14ac:dyDescent="0.25">
      <c r="B10" s="8" t="s">
        <v>367</v>
      </c>
      <c r="C10" s="4">
        <v>1</v>
      </c>
      <c r="D10" s="4">
        <v>1</v>
      </c>
      <c r="E10" s="4" t="s">
        <v>13</v>
      </c>
      <c r="F10" s="4" t="s">
        <v>34</v>
      </c>
      <c r="G10" s="5" t="s">
        <v>35</v>
      </c>
      <c r="H10" s="4" t="s">
        <v>36</v>
      </c>
      <c r="I10" s="5" t="s">
        <v>37</v>
      </c>
      <c r="J10" s="4" t="s">
        <v>32</v>
      </c>
      <c r="K10" s="4" t="s">
        <v>19</v>
      </c>
      <c r="L10" s="4" t="s">
        <v>38</v>
      </c>
      <c r="M10" s="4">
        <v>2</v>
      </c>
      <c r="N10" s="10"/>
    </row>
    <row r="11" spans="2:14" x14ac:dyDescent="0.25">
      <c r="B11" s="8" t="s">
        <v>368</v>
      </c>
      <c r="C11" s="2">
        <v>1</v>
      </c>
      <c r="D11" s="2">
        <v>1</v>
      </c>
      <c r="E11" s="2" t="s">
        <v>13</v>
      </c>
      <c r="F11" s="2" t="s">
        <v>39</v>
      </c>
      <c r="G11" s="3" t="s">
        <v>40</v>
      </c>
      <c r="H11" s="2" t="s">
        <v>41</v>
      </c>
      <c r="I11" s="3" t="s">
        <v>42</v>
      </c>
      <c r="J11" s="2" t="s">
        <v>18</v>
      </c>
      <c r="K11" s="2" t="s">
        <v>19</v>
      </c>
      <c r="L11" s="2" t="s">
        <v>43</v>
      </c>
      <c r="M11" s="2">
        <v>2</v>
      </c>
      <c r="N11" s="10"/>
    </row>
    <row r="12" spans="2:14" x14ac:dyDescent="0.25">
      <c r="B12" s="8" t="s">
        <v>369</v>
      </c>
      <c r="C12" s="4">
        <v>2</v>
      </c>
      <c r="D12" s="4">
        <v>1</v>
      </c>
      <c r="E12" s="4" t="s">
        <v>13</v>
      </c>
      <c r="F12" s="4" t="s">
        <v>44</v>
      </c>
      <c r="G12" s="5" t="s">
        <v>45</v>
      </c>
      <c r="H12" s="4" t="s">
        <v>46</v>
      </c>
      <c r="I12" s="5" t="s">
        <v>47</v>
      </c>
      <c r="J12" s="4" t="s">
        <v>18</v>
      </c>
      <c r="K12" s="4" t="s">
        <v>19</v>
      </c>
      <c r="L12" s="4" t="s">
        <v>48</v>
      </c>
      <c r="M12" s="4">
        <v>3</v>
      </c>
      <c r="N12" s="10"/>
    </row>
    <row r="13" spans="2:14" x14ac:dyDescent="0.25">
      <c r="B13" s="8" t="s">
        <v>370</v>
      </c>
      <c r="C13" s="2">
        <v>2</v>
      </c>
      <c r="D13" s="2">
        <v>1</v>
      </c>
      <c r="E13" s="2" t="s">
        <v>13</v>
      </c>
      <c r="F13" s="2" t="s">
        <v>49</v>
      </c>
      <c r="G13" s="3" t="s">
        <v>50</v>
      </c>
      <c r="H13" s="2" t="s">
        <v>51</v>
      </c>
      <c r="I13" s="3" t="s">
        <v>52</v>
      </c>
      <c r="J13" s="2" t="s">
        <v>18</v>
      </c>
      <c r="K13" s="2" t="s">
        <v>19</v>
      </c>
      <c r="L13" s="2" t="s">
        <v>53</v>
      </c>
      <c r="M13" s="2">
        <v>1</v>
      </c>
      <c r="N13" s="10"/>
    </row>
    <row r="14" spans="2:14" x14ac:dyDescent="0.25">
      <c r="B14" s="8" t="s">
        <v>371</v>
      </c>
      <c r="C14" s="4">
        <v>3</v>
      </c>
      <c r="D14" s="4">
        <v>2</v>
      </c>
      <c r="E14" s="4" t="s">
        <v>13</v>
      </c>
      <c r="F14" s="4" t="s">
        <v>54</v>
      </c>
      <c r="G14" s="5" t="s">
        <v>55</v>
      </c>
      <c r="H14" s="4" t="s">
        <v>56</v>
      </c>
      <c r="I14" s="5" t="s">
        <v>57</v>
      </c>
      <c r="J14" s="4" t="s">
        <v>32</v>
      </c>
      <c r="K14" s="4" t="s">
        <v>19</v>
      </c>
      <c r="L14" s="4" t="s">
        <v>58</v>
      </c>
      <c r="M14" s="4">
        <v>3</v>
      </c>
      <c r="N14" s="10"/>
    </row>
    <row r="15" spans="2:14" x14ac:dyDescent="0.25">
      <c r="B15" s="8" t="s">
        <v>372</v>
      </c>
      <c r="C15" s="2">
        <v>3</v>
      </c>
      <c r="D15" s="2">
        <v>2</v>
      </c>
      <c r="E15" s="2" t="s">
        <v>13</v>
      </c>
      <c r="F15" s="2" t="s">
        <v>59</v>
      </c>
      <c r="G15" s="3" t="s">
        <v>60</v>
      </c>
      <c r="H15" s="2" t="s">
        <v>61</v>
      </c>
      <c r="I15" s="3" t="s">
        <v>62</v>
      </c>
      <c r="J15" s="2" t="s">
        <v>18</v>
      </c>
      <c r="K15" s="2" t="s">
        <v>19</v>
      </c>
      <c r="L15" s="2" t="s">
        <v>63</v>
      </c>
      <c r="M15" s="2">
        <v>1</v>
      </c>
      <c r="N15" s="10"/>
    </row>
    <row r="16" spans="2:14" x14ac:dyDescent="0.25">
      <c r="B16" s="8" t="s">
        <v>373</v>
      </c>
      <c r="C16" s="4">
        <v>3</v>
      </c>
      <c r="D16" s="4">
        <v>2</v>
      </c>
      <c r="E16" s="4" t="s">
        <v>13</v>
      </c>
      <c r="F16" s="4" t="s">
        <v>64</v>
      </c>
      <c r="G16" s="5" t="s">
        <v>65</v>
      </c>
      <c r="H16" s="4" t="s">
        <v>66</v>
      </c>
      <c r="I16" s="5" t="s">
        <v>67</v>
      </c>
      <c r="J16" s="4" t="s">
        <v>18</v>
      </c>
      <c r="K16" s="4" t="s">
        <v>19</v>
      </c>
      <c r="L16" s="4" t="s">
        <v>68</v>
      </c>
      <c r="M16" s="4">
        <v>2</v>
      </c>
      <c r="N16" s="10"/>
    </row>
    <row r="17" spans="2:14" x14ac:dyDescent="0.25">
      <c r="B17" s="8" t="s">
        <v>374</v>
      </c>
      <c r="C17" s="2">
        <v>3</v>
      </c>
      <c r="D17" s="2">
        <v>2</v>
      </c>
      <c r="E17" s="2" t="s">
        <v>13</v>
      </c>
      <c r="F17" s="2" t="s">
        <v>69</v>
      </c>
      <c r="G17" s="3" t="s">
        <v>70</v>
      </c>
      <c r="H17" s="2" t="s">
        <v>71</v>
      </c>
      <c r="I17" s="3" t="s">
        <v>72</v>
      </c>
      <c r="J17" s="2" t="s">
        <v>32</v>
      </c>
      <c r="K17" s="2" t="s">
        <v>19</v>
      </c>
      <c r="L17" s="2" t="s">
        <v>73</v>
      </c>
      <c r="M17" s="2">
        <v>3</v>
      </c>
      <c r="N17" s="10"/>
    </row>
    <row r="18" spans="2:14" x14ac:dyDescent="0.25">
      <c r="B18" s="8" t="s">
        <v>375</v>
      </c>
      <c r="C18" s="4">
        <v>4</v>
      </c>
      <c r="D18" s="4">
        <v>2</v>
      </c>
      <c r="E18" s="4" t="s">
        <v>13</v>
      </c>
      <c r="F18" s="4" t="s">
        <v>74</v>
      </c>
      <c r="G18" s="5" t="s">
        <v>75</v>
      </c>
      <c r="H18" s="4" t="s">
        <v>76</v>
      </c>
      <c r="I18" s="5" t="s">
        <v>77</v>
      </c>
      <c r="J18" s="4" t="s">
        <v>32</v>
      </c>
      <c r="K18" s="4" t="s">
        <v>19</v>
      </c>
      <c r="L18" s="4" t="s">
        <v>78</v>
      </c>
      <c r="M18" s="4">
        <v>1</v>
      </c>
      <c r="N18" s="10"/>
    </row>
    <row r="19" spans="2:14" x14ac:dyDescent="0.25">
      <c r="B19" s="8" t="s">
        <v>376</v>
      </c>
      <c r="C19" s="2">
        <v>4</v>
      </c>
      <c r="D19" s="2">
        <v>2</v>
      </c>
      <c r="E19" s="2" t="s">
        <v>13</v>
      </c>
      <c r="F19" s="2" t="s">
        <v>79</v>
      </c>
      <c r="G19" s="3" t="s">
        <v>80</v>
      </c>
      <c r="H19" s="2" t="s">
        <v>81</v>
      </c>
      <c r="I19" s="3" t="s">
        <v>82</v>
      </c>
      <c r="J19" s="2" t="s">
        <v>32</v>
      </c>
      <c r="K19" s="2" t="s">
        <v>19</v>
      </c>
      <c r="L19" s="2" t="s">
        <v>83</v>
      </c>
      <c r="M19" s="2">
        <v>3</v>
      </c>
      <c r="N19" s="10"/>
    </row>
    <row r="20" spans="2:14" x14ac:dyDescent="0.25">
      <c r="B20" s="8" t="s">
        <v>377</v>
      </c>
      <c r="C20" s="4">
        <v>4</v>
      </c>
      <c r="D20" s="4">
        <v>2</v>
      </c>
      <c r="E20" s="4" t="s">
        <v>13</v>
      </c>
      <c r="F20" s="4" t="s">
        <v>84</v>
      </c>
      <c r="G20" s="5" t="s">
        <v>85</v>
      </c>
      <c r="H20" s="4" t="s">
        <v>86</v>
      </c>
      <c r="I20" s="5" t="s">
        <v>87</v>
      </c>
      <c r="J20" s="4" t="s">
        <v>32</v>
      </c>
      <c r="K20" s="4" t="s">
        <v>19</v>
      </c>
      <c r="L20" s="4" t="s">
        <v>73</v>
      </c>
      <c r="M20" s="4">
        <v>3</v>
      </c>
      <c r="N20" s="10"/>
    </row>
    <row r="21" spans="2:14" x14ac:dyDescent="0.25">
      <c r="B21" s="8" t="s">
        <v>378</v>
      </c>
      <c r="C21" s="2">
        <v>4</v>
      </c>
      <c r="D21" s="2">
        <v>2</v>
      </c>
      <c r="E21" s="2" t="s">
        <v>13</v>
      </c>
      <c r="F21" s="2" t="s">
        <v>88</v>
      </c>
      <c r="G21" s="3" t="s">
        <v>89</v>
      </c>
      <c r="H21" s="2" t="s">
        <v>90</v>
      </c>
      <c r="I21" s="3" t="s">
        <v>91</v>
      </c>
      <c r="J21" s="2" t="s">
        <v>18</v>
      </c>
      <c r="K21" s="2" t="s">
        <v>19</v>
      </c>
      <c r="L21" s="2" t="s">
        <v>92</v>
      </c>
      <c r="M21" s="2">
        <v>2</v>
      </c>
      <c r="N21" s="10"/>
    </row>
    <row r="22" spans="2:14" x14ac:dyDescent="0.25">
      <c r="B22" s="8" t="s">
        <v>379</v>
      </c>
      <c r="C22" s="4">
        <v>4</v>
      </c>
      <c r="D22" s="4">
        <v>2</v>
      </c>
      <c r="E22" s="4" t="s">
        <v>13</v>
      </c>
      <c r="F22" s="4" t="s">
        <v>93</v>
      </c>
      <c r="G22" s="5" t="s">
        <v>94</v>
      </c>
      <c r="H22" s="4" t="s">
        <v>95</v>
      </c>
      <c r="I22" s="5" t="s">
        <v>96</v>
      </c>
      <c r="J22" s="4" t="s">
        <v>18</v>
      </c>
      <c r="K22" s="4" t="s">
        <v>19</v>
      </c>
      <c r="L22" s="4" t="s">
        <v>97</v>
      </c>
      <c r="M22" s="4">
        <v>3</v>
      </c>
      <c r="N22" s="10"/>
    </row>
    <row r="23" spans="2:14" x14ac:dyDescent="0.25">
      <c r="B23" s="8" t="s">
        <v>380</v>
      </c>
      <c r="C23" s="2">
        <v>4</v>
      </c>
      <c r="D23" s="2">
        <v>2</v>
      </c>
      <c r="E23" s="2" t="s">
        <v>13</v>
      </c>
      <c r="F23" s="2" t="s">
        <v>98</v>
      </c>
      <c r="G23" s="3" t="s">
        <v>99</v>
      </c>
      <c r="H23" s="2" t="s">
        <v>100</v>
      </c>
      <c r="I23" s="3" t="s">
        <v>101</v>
      </c>
      <c r="J23" s="2" t="s">
        <v>18</v>
      </c>
      <c r="K23" s="2" t="s">
        <v>19</v>
      </c>
      <c r="L23" s="2" t="s">
        <v>102</v>
      </c>
      <c r="M23" s="2">
        <v>4</v>
      </c>
      <c r="N23" s="10"/>
    </row>
    <row r="24" spans="2:14" x14ac:dyDescent="0.25">
      <c r="B24" s="8" t="s">
        <v>381</v>
      </c>
      <c r="C24" s="4">
        <v>5</v>
      </c>
      <c r="D24" s="4">
        <v>3</v>
      </c>
      <c r="E24" s="4" t="s">
        <v>103</v>
      </c>
      <c r="F24" s="4" t="s">
        <v>104</v>
      </c>
      <c r="G24" s="5" t="s">
        <v>105</v>
      </c>
      <c r="H24" s="4" t="s">
        <v>106</v>
      </c>
      <c r="I24" s="5" t="s">
        <v>107</v>
      </c>
      <c r="J24" s="4" t="s">
        <v>32</v>
      </c>
      <c r="K24" s="4" t="s">
        <v>19</v>
      </c>
      <c r="L24" s="4" t="s">
        <v>108</v>
      </c>
      <c r="M24" s="4">
        <v>3</v>
      </c>
      <c r="N24" s="10"/>
    </row>
    <row r="25" spans="2:14" x14ac:dyDescent="0.25">
      <c r="B25" s="8" t="s">
        <v>382</v>
      </c>
      <c r="C25" s="2">
        <v>5</v>
      </c>
      <c r="D25" s="2">
        <v>3</v>
      </c>
      <c r="E25" s="2" t="s">
        <v>103</v>
      </c>
      <c r="F25" s="2" t="s">
        <v>109</v>
      </c>
      <c r="G25" s="3" t="s">
        <v>110</v>
      </c>
      <c r="H25" s="2" t="s">
        <v>111</v>
      </c>
      <c r="I25" s="3" t="s">
        <v>112</v>
      </c>
      <c r="J25" s="2" t="s">
        <v>32</v>
      </c>
      <c r="K25" s="2" t="s">
        <v>19</v>
      </c>
      <c r="L25" s="2" t="s">
        <v>113</v>
      </c>
      <c r="M25" s="2">
        <v>2</v>
      </c>
      <c r="N25" s="10"/>
    </row>
    <row r="26" spans="2:14" x14ac:dyDescent="0.25">
      <c r="B26" s="8" t="s">
        <v>383</v>
      </c>
      <c r="C26" s="4">
        <v>5</v>
      </c>
      <c r="D26" s="4">
        <v>3</v>
      </c>
      <c r="E26" s="4" t="s">
        <v>103</v>
      </c>
      <c r="F26" s="4" t="s">
        <v>114</v>
      </c>
      <c r="G26" s="5" t="s">
        <v>115</v>
      </c>
      <c r="H26" s="4" t="s">
        <v>116</v>
      </c>
      <c r="I26" s="5" t="s">
        <v>117</v>
      </c>
      <c r="J26" s="4" t="s">
        <v>32</v>
      </c>
      <c r="K26" s="4" t="s">
        <v>118</v>
      </c>
      <c r="L26" s="4" t="s">
        <v>119</v>
      </c>
      <c r="M26" s="4">
        <v>3</v>
      </c>
      <c r="N26" s="10"/>
    </row>
    <row r="27" spans="2:14" x14ac:dyDescent="0.25">
      <c r="B27" s="8" t="s">
        <v>384</v>
      </c>
      <c r="C27" s="2">
        <v>5</v>
      </c>
      <c r="D27" s="2">
        <v>3</v>
      </c>
      <c r="E27" s="2" t="s">
        <v>103</v>
      </c>
      <c r="F27" s="2" t="s">
        <v>120</v>
      </c>
      <c r="G27" s="3" t="s">
        <v>121</v>
      </c>
      <c r="H27" s="2" t="s">
        <v>122</v>
      </c>
      <c r="I27" s="3" t="s">
        <v>123</v>
      </c>
      <c r="J27" s="2" t="s">
        <v>32</v>
      </c>
      <c r="K27" s="2" t="s">
        <v>19</v>
      </c>
      <c r="L27" s="2" t="s">
        <v>124</v>
      </c>
      <c r="M27" s="2">
        <v>4</v>
      </c>
      <c r="N27" s="10"/>
    </row>
    <row r="28" spans="2:14" x14ac:dyDescent="0.25">
      <c r="B28" s="8" t="s">
        <v>385</v>
      </c>
      <c r="C28" s="4">
        <v>5</v>
      </c>
      <c r="D28" s="4">
        <v>3</v>
      </c>
      <c r="E28" s="4" t="s">
        <v>103</v>
      </c>
      <c r="F28" s="4" t="s">
        <v>125</v>
      </c>
      <c r="G28" s="5" t="s">
        <v>126</v>
      </c>
      <c r="H28" s="4" t="s">
        <v>127</v>
      </c>
      <c r="I28" s="5" t="s">
        <v>128</v>
      </c>
      <c r="J28" s="4" t="s">
        <v>32</v>
      </c>
      <c r="K28" s="4" t="s">
        <v>19</v>
      </c>
      <c r="L28" s="4" t="s">
        <v>129</v>
      </c>
      <c r="M28" s="4">
        <v>2</v>
      </c>
      <c r="N28" s="10"/>
    </row>
    <row r="29" spans="2:14" x14ac:dyDescent="0.25">
      <c r="B29" s="8" t="s">
        <v>386</v>
      </c>
      <c r="C29" s="2">
        <v>5</v>
      </c>
      <c r="D29" s="2">
        <v>3</v>
      </c>
      <c r="E29" s="2" t="s">
        <v>103</v>
      </c>
      <c r="F29" s="2" t="s">
        <v>130</v>
      </c>
      <c r="G29" s="3" t="s">
        <v>131</v>
      </c>
      <c r="H29" s="2" t="s">
        <v>132</v>
      </c>
      <c r="I29" s="3" t="s">
        <v>133</v>
      </c>
      <c r="J29" s="2" t="s">
        <v>32</v>
      </c>
      <c r="K29" s="2" t="s">
        <v>19</v>
      </c>
      <c r="L29" s="2" t="s">
        <v>134</v>
      </c>
      <c r="M29" s="2">
        <v>1</v>
      </c>
      <c r="N29" s="10"/>
    </row>
    <row r="30" spans="2:14" x14ac:dyDescent="0.25">
      <c r="B30" s="8" t="s">
        <v>387</v>
      </c>
      <c r="C30" s="4">
        <v>6</v>
      </c>
      <c r="D30" s="4">
        <v>3</v>
      </c>
      <c r="E30" s="4" t="s">
        <v>103</v>
      </c>
      <c r="F30" s="4" t="s">
        <v>135</v>
      </c>
      <c r="G30" s="5" t="s">
        <v>136</v>
      </c>
      <c r="H30" s="4" t="s">
        <v>137</v>
      </c>
      <c r="I30" s="5" t="s">
        <v>138</v>
      </c>
      <c r="J30" s="4" t="s">
        <v>32</v>
      </c>
      <c r="K30" s="4" t="s">
        <v>19</v>
      </c>
      <c r="L30" s="4" t="s">
        <v>139</v>
      </c>
      <c r="M30" s="4">
        <v>2</v>
      </c>
      <c r="N30" s="10"/>
    </row>
    <row r="31" spans="2:14" x14ac:dyDescent="0.25">
      <c r="B31" s="8" t="s">
        <v>388</v>
      </c>
      <c r="C31" s="2">
        <v>6</v>
      </c>
      <c r="D31" s="2">
        <v>3</v>
      </c>
      <c r="E31" s="2" t="s">
        <v>103</v>
      </c>
      <c r="F31" s="2" t="s">
        <v>140</v>
      </c>
      <c r="G31" s="3" t="s">
        <v>141</v>
      </c>
      <c r="H31" s="2" t="s">
        <v>142</v>
      </c>
      <c r="I31" s="3" t="s">
        <v>143</v>
      </c>
      <c r="J31" s="2" t="s">
        <v>18</v>
      </c>
      <c r="K31" s="2" t="s">
        <v>19</v>
      </c>
      <c r="L31" s="2" t="s">
        <v>144</v>
      </c>
      <c r="M31" s="2">
        <v>3</v>
      </c>
      <c r="N31" s="10"/>
    </row>
    <row r="32" spans="2:14" x14ac:dyDescent="0.25">
      <c r="B32" s="8" t="s">
        <v>389</v>
      </c>
      <c r="C32" s="4">
        <v>6</v>
      </c>
      <c r="D32" s="4">
        <v>3</v>
      </c>
      <c r="E32" s="4" t="s">
        <v>103</v>
      </c>
      <c r="F32" s="4" t="s">
        <v>145</v>
      </c>
      <c r="G32" s="5" t="s">
        <v>146</v>
      </c>
      <c r="H32" s="4" t="s">
        <v>147</v>
      </c>
      <c r="I32" s="5" t="s">
        <v>148</v>
      </c>
      <c r="J32" s="4" t="s">
        <v>18</v>
      </c>
      <c r="K32" s="4" t="s">
        <v>19</v>
      </c>
      <c r="L32" s="4" t="s">
        <v>149</v>
      </c>
      <c r="M32" s="4">
        <v>4</v>
      </c>
      <c r="N32" s="10"/>
    </row>
    <row r="33" spans="2:14" x14ac:dyDescent="0.25">
      <c r="B33" s="8" t="s">
        <v>390</v>
      </c>
      <c r="C33" s="2">
        <v>6</v>
      </c>
      <c r="D33" s="2">
        <v>3</v>
      </c>
      <c r="E33" s="2" t="s">
        <v>103</v>
      </c>
      <c r="F33" s="2" t="s">
        <v>150</v>
      </c>
      <c r="G33" s="3" t="s">
        <v>151</v>
      </c>
      <c r="H33" s="2" t="s">
        <v>152</v>
      </c>
      <c r="I33" s="3" t="s">
        <v>153</v>
      </c>
      <c r="J33" s="2" t="s">
        <v>32</v>
      </c>
      <c r="K33" s="2" t="s">
        <v>19</v>
      </c>
      <c r="L33" s="2" t="s">
        <v>154</v>
      </c>
      <c r="M33" s="2">
        <v>1</v>
      </c>
      <c r="N33" s="10"/>
    </row>
    <row r="34" spans="2:14" x14ac:dyDescent="0.25">
      <c r="B34" s="8" t="s">
        <v>391</v>
      </c>
      <c r="C34" s="4">
        <v>6</v>
      </c>
      <c r="D34" s="4">
        <v>3</v>
      </c>
      <c r="E34" s="4" t="s">
        <v>103</v>
      </c>
      <c r="F34" s="4" t="s">
        <v>155</v>
      </c>
      <c r="G34" s="5" t="s">
        <v>156</v>
      </c>
      <c r="H34" s="4" t="s">
        <v>157</v>
      </c>
      <c r="I34" s="5" t="s">
        <v>158</v>
      </c>
      <c r="J34" s="4" t="s">
        <v>18</v>
      </c>
      <c r="K34" s="4" t="s">
        <v>19</v>
      </c>
      <c r="L34" s="4" t="s">
        <v>159</v>
      </c>
      <c r="M34" s="4">
        <v>1</v>
      </c>
      <c r="N34" s="10"/>
    </row>
    <row r="35" spans="2:14" x14ac:dyDescent="0.25">
      <c r="B35" s="8" t="s">
        <v>392</v>
      </c>
      <c r="C35" s="2">
        <v>6</v>
      </c>
      <c r="D35" s="2">
        <v>3</v>
      </c>
      <c r="E35" s="2" t="s">
        <v>103</v>
      </c>
      <c r="F35" s="2" t="s">
        <v>160</v>
      </c>
      <c r="G35" s="3" t="s">
        <v>161</v>
      </c>
      <c r="H35" s="2" t="s">
        <v>162</v>
      </c>
      <c r="I35" s="3" t="s">
        <v>163</v>
      </c>
      <c r="J35" s="2" t="s">
        <v>32</v>
      </c>
      <c r="K35" s="2" t="s">
        <v>19</v>
      </c>
      <c r="L35" s="2" t="s">
        <v>164</v>
      </c>
      <c r="M35" s="2">
        <v>3</v>
      </c>
      <c r="N35" s="10"/>
    </row>
    <row r="36" spans="2:14" x14ac:dyDescent="0.25">
      <c r="B36" s="8" t="s">
        <v>393</v>
      </c>
      <c r="C36" s="4">
        <v>6</v>
      </c>
      <c r="D36" s="4">
        <v>3</v>
      </c>
      <c r="E36" s="4" t="s">
        <v>103</v>
      </c>
      <c r="F36" s="4" t="s">
        <v>165</v>
      </c>
      <c r="G36" s="5" t="s">
        <v>166</v>
      </c>
      <c r="H36" s="4" t="s">
        <v>167</v>
      </c>
      <c r="I36" s="5" t="s">
        <v>168</v>
      </c>
      <c r="J36" s="4" t="s">
        <v>18</v>
      </c>
      <c r="K36" s="4" t="s">
        <v>19</v>
      </c>
      <c r="L36" s="4" t="s">
        <v>169</v>
      </c>
      <c r="M36" s="4">
        <v>3</v>
      </c>
      <c r="N36" s="10"/>
    </row>
    <row r="37" spans="2:14" x14ac:dyDescent="0.25">
      <c r="B37" s="8" t="s">
        <v>394</v>
      </c>
      <c r="C37" s="2">
        <v>6</v>
      </c>
      <c r="D37" s="2">
        <v>3</v>
      </c>
      <c r="E37" s="2" t="s">
        <v>103</v>
      </c>
      <c r="F37" s="2" t="s">
        <v>170</v>
      </c>
      <c r="G37" s="3" t="s">
        <v>171</v>
      </c>
      <c r="H37" s="2" t="s">
        <v>172</v>
      </c>
      <c r="I37" s="3" t="s">
        <v>173</v>
      </c>
      <c r="J37" s="2" t="s">
        <v>18</v>
      </c>
      <c r="K37" s="2" t="s">
        <v>19</v>
      </c>
      <c r="L37" s="2" t="s">
        <v>174</v>
      </c>
      <c r="M37" s="2">
        <v>0</v>
      </c>
      <c r="N37" s="10"/>
    </row>
    <row r="38" spans="2:14" x14ac:dyDescent="0.25">
      <c r="B38" s="8" t="s">
        <v>395</v>
      </c>
      <c r="C38" s="4">
        <v>7</v>
      </c>
      <c r="D38" s="4">
        <v>4</v>
      </c>
      <c r="E38" s="4" t="s">
        <v>103</v>
      </c>
      <c r="F38" s="4" t="s">
        <v>175</v>
      </c>
      <c r="G38" s="5" t="s">
        <v>176</v>
      </c>
      <c r="H38" s="4" t="s">
        <v>177</v>
      </c>
      <c r="I38" s="5" t="s">
        <v>178</v>
      </c>
      <c r="J38" s="4" t="s">
        <v>18</v>
      </c>
      <c r="K38" s="4" t="s">
        <v>19</v>
      </c>
      <c r="L38" s="4" t="s">
        <v>179</v>
      </c>
      <c r="M38" s="4">
        <v>4</v>
      </c>
      <c r="N38" s="10"/>
    </row>
    <row r="39" spans="2:14" x14ac:dyDescent="0.25">
      <c r="B39" s="8" t="s">
        <v>396</v>
      </c>
      <c r="C39" s="2">
        <v>7</v>
      </c>
      <c r="D39" s="2">
        <v>4</v>
      </c>
      <c r="E39" s="2" t="s">
        <v>103</v>
      </c>
      <c r="F39" s="2" t="s">
        <v>180</v>
      </c>
      <c r="G39" s="3" t="s">
        <v>181</v>
      </c>
      <c r="H39" s="2" t="s">
        <v>182</v>
      </c>
      <c r="I39" s="3" t="s">
        <v>183</v>
      </c>
      <c r="J39" s="2" t="s">
        <v>32</v>
      </c>
      <c r="K39" s="2" t="s">
        <v>19</v>
      </c>
      <c r="L39" s="2" t="s">
        <v>184</v>
      </c>
      <c r="M39" s="2">
        <v>1</v>
      </c>
      <c r="N39" s="10"/>
    </row>
    <row r="40" spans="2:14" x14ac:dyDescent="0.25">
      <c r="B40" s="8" t="s">
        <v>397</v>
      </c>
      <c r="C40" s="4">
        <v>8</v>
      </c>
      <c r="D40" s="4">
        <v>4</v>
      </c>
      <c r="E40" s="4" t="s">
        <v>103</v>
      </c>
      <c r="F40" s="4" t="s">
        <v>185</v>
      </c>
      <c r="G40" s="5" t="s">
        <v>186</v>
      </c>
      <c r="H40" s="4" t="s">
        <v>187</v>
      </c>
      <c r="I40" s="5" t="s">
        <v>188</v>
      </c>
      <c r="J40" s="4" t="s">
        <v>18</v>
      </c>
      <c r="K40" s="4" t="s">
        <v>19</v>
      </c>
      <c r="L40" s="4" t="s">
        <v>189</v>
      </c>
      <c r="M40" s="4">
        <v>4</v>
      </c>
      <c r="N40" s="10"/>
    </row>
    <row r="41" spans="2:14" x14ac:dyDescent="0.25">
      <c r="B41" s="8" t="s">
        <v>398</v>
      </c>
      <c r="C41" s="2">
        <v>8</v>
      </c>
      <c r="D41" s="2">
        <v>4</v>
      </c>
      <c r="E41" s="2" t="s">
        <v>103</v>
      </c>
      <c r="F41" s="2" t="s">
        <v>190</v>
      </c>
      <c r="G41" s="3" t="s">
        <v>191</v>
      </c>
      <c r="H41" s="2" t="s">
        <v>192</v>
      </c>
      <c r="I41" s="3" t="s">
        <v>193</v>
      </c>
      <c r="J41" s="2" t="s">
        <v>18</v>
      </c>
      <c r="K41" s="2" t="s">
        <v>19</v>
      </c>
      <c r="L41" s="2" t="s">
        <v>194</v>
      </c>
      <c r="M41" s="2">
        <v>3</v>
      </c>
      <c r="N41" s="10"/>
    </row>
    <row r="42" spans="2:14" x14ac:dyDescent="0.25">
      <c r="B42" s="8" t="s">
        <v>399</v>
      </c>
      <c r="C42" s="4">
        <v>8</v>
      </c>
      <c r="D42" s="4">
        <v>4</v>
      </c>
      <c r="E42" s="4" t="s">
        <v>103</v>
      </c>
      <c r="F42" s="4" t="s">
        <v>195</v>
      </c>
      <c r="G42" s="5" t="s">
        <v>196</v>
      </c>
      <c r="H42" s="4" t="s">
        <v>197</v>
      </c>
      <c r="I42" s="5" t="s">
        <v>198</v>
      </c>
      <c r="J42" s="4" t="s">
        <v>18</v>
      </c>
      <c r="K42" s="4" t="s">
        <v>19</v>
      </c>
      <c r="L42" s="4" t="s">
        <v>199</v>
      </c>
      <c r="M42" s="4">
        <v>4</v>
      </c>
      <c r="N42" s="10"/>
    </row>
    <row r="43" spans="2:14" x14ac:dyDescent="0.25">
      <c r="B43" s="8" t="s">
        <v>400</v>
      </c>
      <c r="C43" s="2">
        <v>8</v>
      </c>
      <c r="D43" s="2">
        <v>4</v>
      </c>
      <c r="E43" s="2" t="s">
        <v>103</v>
      </c>
      <c r="F43" s="2" t="s">
        <v>200</v>
      </c>
      <c r="G43" s="3" t="s">
        <v>201</v>
      </c>
      <c r="H43" s="2" t="s">
        <v>202</v>
      </c>
      <c r="I43" s="3" t="s">
        <v>203</v>
      </c>
      <c r="J43" s="2" t="s">
        <v>32</v>
      </c>
      <c r="K43" s="2" t="s">
        <v>19</v>
      </c>
      <c r="L43" s="2" t="s">
        <v>204</v>
      </c>
      <c r="M43" s="2">
        <v>4</v>
      </c>
      <c r="N43" s="10"/>
    </row>
    <row r="44" spans="2:14" x14ac:dyDescent="0.25">
      <c r="B44" s="8" t="s">
        <v>401</v>
      </c>
      <c r="C44" s="4">
        <v>8</v>
      </c>
      <c r="D44" s="4">
        <v>4</v>
      </c>
      <c r="E44" s="4" t="s">
        <v>103</v>
      </c>
      <c r="F44" s="4" t="s">
        <v>205</v>
      </c>
      <c r="G44" s="5" t="s">
        <v>206</v>
      </c>
      <c r="H44" s="4" t="s">
        <v>207</v>
      </c>
      <c r="I44" s="5" t="s">
        <v>208</v>
      </c>
      <c r="J44" s="4" t="s">
        <v>18</v>
      </c>
      <c r="K44" s="4" t="s">
        <v>19</v>
      </c>
      <c r="L44" s="4" t="s">
        <v>209</v>
      </c>
      <c r="M44" s="4">
        <v>3</v>
      </c>
      <c r="N44" s="10"/>
    </row>
    <row r="45" spans="2:14" x14ac:dyDescent="0.25">
      <c r="B45" s="8" t="s">
        <v>402</v>
      </c>
      <c r="C45" s="2">
        <v>9</v>
      </c>
      <c r="D45" s="2">
        <v>5</v>
      </c>
      <c r="E45" s="2" t="s">
        <v>210</v>
      </c>
      <c r="F45" s="2" t="s">
        <v>211</v>
      </c>
      <c r="G45" s="3" t="s">
        <v>212</v>
      </c>
      <c r="H45" s="2" t="s">
        <v>213</v>
      </c>
      <c r="I45" s="3" t="s">
        <v>214</v>
      </c>
      <c r="J45" s="2" t="s">
        <v>32</v>
      </c>
      <c r="K45" s="2" t="s">
        <v>19</v>
      </c>
      <c r="L45" s="2" t="s">
        <v>215</v>
      </c>
      <c r="M45" s="2">
        <v>1</v>
      </c>
      <c r="N45" s="10"/>
    </row>
    <row r="46" spans="2:14" x14ac:dyDescent="0.25">
      <c r="B46" s="8" t="s">
        <v>12</v>
      </c>
      <c r="C46" s="4">
        <v>9</v>
      </c>
      <c r="D46" s="4">
        <v>5</v>
      </c>
      <c r="E46" s="4" t="s">
        <v>210</v>
      </c>
      <c r="F46" s="4" t="s">
        <v>216</v>
      </c>
      <c r="G46" s="5" t="s">
        <v>217</v>
      </c>
      <c r="H46" s="4" t="s">
        <v>218</v>
      </c>
      <c r="I46" s="5" t="s">
        <v>219</v>
      </c>
      <c r="J46" s="4" t="s">
        <v>32</v>
      </c>
      <c r="K46" s="4" t="s">
        <v>19</v>
      </c>
      <c r="L46" s="4" t="s">
        <v>220</v>
      </c>
      <c r="M46" s="4">
        <v>4</v>
      </c>
      <c r="N46" s="10"/>
    </row>
    <row r="47" spans="2:14" x14ac:dyDescent="0.25">
      <c r="B47" s="8" t="s">
        <v>403</v>
      </c>
      <c r="C47" s="2">
        <v>9</v>
      </c>
      <c r="D47" s="2">
        <v>5</v>
      </c>
      <c r="E47" s="2" t="s">
        <v>210</v>
      </c>
      <c r="F47" s="2" t="s">
        <v>221</v>
      </c>
      <c r="G47" s="3" t="s">
        <v>222</v>
      </c>
      <c r="H47" s="2" t="s">
        <v>223</v>
      </c>
      <c r="I47" s="3" t="s">
        <v>224</v>
      </c>
      <c r="J47" s="2" t="s">
        <v>18</v>
      </c>
      <c r="K47" s="2" t="s">
        <v>19</v>
      </c>
      <c r="L47" s="2" t="s">
        <v>225</v>
      </c>
      <c r="M47" s="2">
        <v>3</v>
      </c>
      <c r="N47" s="10"/>
    </row>
    <row r="48" spans="2:14" x14ac:dyDescent="0.25">
      <c r="B48" s="8" t="s">
        <v>404</v>
      </c>
      <c r="C48" s="4">
        <v>9</v>
      </c>
      <c r="D48" s="4">
        <v>5</v>
      </c>
      <c r="E48" s="4" t="s">
        <v>210</v>
      </c>
      <c r="F48" s="4" t="s">
        <v>226</v>
      </c>
      <c r="G48" s="5" t="s">
        <v>227</v>
      </c>
      <c r="H48" s="4" t="s">
        <v>228</v>
      </c>
      <c r="I48" s="5" t="s">
        <v>229</v>
      </c>
      <c r="J48" s="4" t="s">
        <v>18</v>
      </c>
      <c r="K48" s="4" t="s">
        <v>19</v>
      </c>
      <c r="L48" s="4" t="s">
        <v>230</v>
      </c>
      <c r="M48" s="4">
        <v>2</v>
      </c>
      <c r="N48" s="10"/>
    </row>
    <row r="49" spans="2:14" x14ac:dyDescent="0.25">
      <c r="B49" s="8" t="s">
        <v>405</v>
      </c>
      <c r="C49" s="2">
        <v>10</v>
      </c>
      <c r="D49" s="2">
        <v>5</v>
      </c>
      <c r="E49" s="2" t="s">
        <v>210</v>
      </c>
      <c r="F49" s="2" t="s">
        <v>231</v>
      </c>
      <c r="G49" s="3" t="s">
        <v>232</v>
      </c>
      <c r="H49" s="2" t="s">
        <v>233</v>
      </c>
      <c r="I49" s="3" t="s">
        <v>234</v>
      </c>
      <c r="J49" s="2" t="s">
        <v>32</v>
      </c>
      <c r="K49" s="2" t="s">
        <v>19</v>
      </c>
      <c r="L49" s="2" t="s">
        <v>235</v>
      </c>
      <c r="M49" s="2">
        <v>0</v>
      </c>
      <c r="N49" s="10"/>
    </row>
    <row r="50" spans="2:14" x14ac:dyDescent="0.25">
      <c r="B50" s="8" t="s">
        <v>406</v>
      </c>
      <c r="C50" s="4">
        <v>10</v>
      </c>
      <c r="D50" s="4">
        <v>5</v>
      </c>
      <c r="E50" s="4" t="s">
        <v>210</v>
      </c>
      <c r="F50" s="4" t="s">
        <v>236</v>
      </c>
      <c r="G50" s="5" t="s">
        <v>237</v>
      </c>
      <c r="H50" s="4" t="s">
        <v>238</v>
      </c>
      <c r="I50" s="5" t="s">
        <v>239</v>
      </c>
      <c r="J50" s="4" t="s">
        <v>32</v>
      </c>
      <c r="K50" s="4" t="s">
        <v>19</v>
      </c>
      <c r="L50" s="4" t="s">
        <v>240</v>
      </c>
      <c r="M50" s="4">
        <v>3</v>
      </c>
      <c r="N50" s="10"/>
    </row>
    <row r="51" spans="2:14" x14ac:dyDescent="0.25">
      <c r="B51" s="8" t="s">
        <v>407</v>
      </c>
      <c r="C51" s="2">
        <v>10</v>
      </c>
      <c r="D51" s="2">
        <v>5</v>
      </c>
      <c r="E51" s="2" t="s">
        <v>210</v>
      </c>
      <c r="F51" s="2" t="s">
        <v>241</v>
      </c>
      <c r="G51" s="3" t="s">
        <v>242</v>
      </c>
      <c r="H51" s="2" t="s">
        <v>243</v>
      </c>
      <c r="I51" s="3" t="s">
        <v>244</v>
      </c>
      <c r="J51" s="2" t="s">
        <v>18</v>
      </c>
      <c r="K51" s="2" t="s">
        <v>19</v>
      </c>
      <c r="L51" s="2" t="s">
        <v>245</v>
      </c>
      <c r="M51" s="2">
        <v>2</v>
      </c>
      <c r="N51" s="10"/>
    </row>
    <row r="52" spans="2:14" x14ac:dyDescent="0.25">
      <c r="B52" s="8" t="s">
        <v>408</v>
      </c>
      <c r="C52" s="4">
        <v>11</v>
      </c>
      <c r="D52" s="4">
        <v>6</v>
      </c>
      <c r="E52" s="4" t="s">
        <v>210</v>
      </c>
      <c r="F52" s="4" t="s">
        <v>246</v>
      </c>
      <c r="G52" s="5" t="s">
        <v>247</v>
      </c>
      <c r="H52" s="4" t="s">
        <v>248</v>
      </c>
      <c r="I52" s="5" t="s">
        <v>249</v>
      </c>
      <c r="J52" s="4" t="s">
        <v>32</v>
      </c>
      <c r="K52" s="4" t="s">
        <v>19</v>
      </c>
      <c r="L52" s="4" t="s">
        <v>250</v>
      </c>
      <c r="M52" s="4">
        <v>2</v>
      </c>
      <c r="N52" s="10"/>
    </row>
    <row r="53" spans="2:14" x14ac:dyDescent="0.25">
      <c r="B53" s="8" t="s">
        <v>409</v>
      </c>
      <c r="C53" s="2">
        <v>11</v>
      </c>
      <c r="D53" s="2">
        <v>6</v>
      </c>
      <c r="E53" s="2" t="s">
        <v>210</v>
      </c>
      <c r="F53" s="2" t="s">
        <v>251</v>
      </c>
      <c r="G53" s="3" t="s">
        <v>252</v>
      </c>
      <c r="H53" s="2" t="s">
        <v>253</v>
      </c>
      <c r="I53" s="3" t="s">
        <v>254</v>
      </c>
      <c r="J53" s="2" t="s">
        <v>18</v>
      </c>
      <c r="K53" s="2" t="s">
        <v>19</v>
      </c>
      <c r="L53" s="2" t="s">
        <v>255</v>
      </c>
      <c r="M53" s="2">
        <v>2</v>
      </c>
      <c r="N53" s="10"/>
    </row>
    <row r="54" spans="2:14" x14ac:dyDescent="0.25">
      <c r="B54" s="8" t="s">
        <v>410</v>
      </c>
      <c r="C54" s="4">
        <v>11</v>
      </c>
      <c r="D54" s="4">
        <v>6</v>
      </c>
      <c r="E54" s="4" t="s">
        <v>210</v>
      </c>
      <c r="F54" s="4" t="s">
        <v>256</v>
      </c>
      <c r="G54" s="5" t="s">
        <v>257</v>
      </c>
      <c r="H54" s="4" t="s">
        <v>258</v>
      </c>
      <c r="I54" s="5" t="s">
        <v>259</v>
      </c>
      <c r="J54" s="4" t="s">
        <v>18</v>
      </c>
      <c r="K54" s="4" t="s">
        <v>19</v>
      </c>
      <c r="L54" s="4" t="s">
        <v>260</v>
      </c>
      <c r="M54" s="4">
        <v>2</v>
      </c>
      <c r="N54" s="10"/>
    </row>
    <row r="55" spans="2:14" x14ac:dyDescent="0.25">
      <c r="B55" s="8" t="s">
        <v>411</v>
      </c>
      <c r="C55" s="2">
        <v>11</v>
      </c>
      <c r="D55" s="2">
        <v>6</v>
      </c>
      <c r="E55" s="2" t="s">
        <v>210</v>
      </c>
      <c r="F55" s="2" t="s">
        <v>261</v>
      </c>
      <c r="G55" s="3" t="s">
        <v>262</v>
      </c>
      <c r="H55" s="2" t="s">
        <v>263</v>
      </c>
      <c r="I55" s="3" t="s">
        <v>264</v>
      </c>
      <c r="J55" s="2" t="s">
        <v>18</v>
      </c>
      <c r="K55" s="2" t="s">
        <v>19</v>
      </c>
      <c r="L55" s="2" t="s">
        <v>265</v>
      </c>
      <c r="M55" s="2">
        <v>4</v>
      </c>
      <c r="N55" s="10"/>
    </row>
    <row r="56" spans="2:14" x14ac:dyDescent="0.25">
      <c r="B56" s="8" t="s">
        <v>412</v>
      </c>
      <c r="C56" s="4">
        <v>11</v>
      </c>
      <c r="D56" s="4">
        <v>6</v>
      </c>
      <c r="E56" s="4" t="s">
        <v>210</v>
      </c>
      <c r="F56" s="4" t="s">
        <v>266</v>
      </c>
      <c r="G56" s="5" t="s">
        <v>267</v>
      </c>
      <c r="H56" s="4" t="s">
        <v>268</v>
      </c>
      <c r="I56" s="5" t="s">
        <v>269</v>
      </c>
      <c r="J56" s="4" t="s">
        <v>32</v>
      </c>
      <c r="K56" s="4" t="s">
        <v>19</v>
      </c>
      <c r="L56" s="4" t="s">
        <v>270</v>
      </c>
      <c r="M56" s="4">
        <v>3</v>
      </c>
      <c r="N56" s="10"/>
    </row>
    <row r="57" spans="2:14" x14ac:dyDescent="0.25">
      <c r="B57" s="8" t="s">
        <v>413</v>
      </c>
      <c r="C57" s="2">
        <v>11</v>
      </c>
      <c r="D57" s="2">
        <v>6</v>
      </c>
      <c r="E57" s="2" t="s">
        <v>210</v>
      </c>
      <c r="F57" s="2" t="s">
        <v>271</v>
      </c>
      <c r="G57" s="3" t="s">
        <v>272</v>
      </c>
      <c r="H57" s="2" t="s">
        <v>273</v>
      </c>
      <c r="I57" s="3" t="s">
        <v>274</v>
      </c>
      <c r="J57" s="2" t="s">
        <v>18</v>
      </c>
      <c r="K57" s="2" t="s">
        <v>19</v>
      </c>
      <c r="L57" s="2" t="s">
        <v>275</v>
      </c>
      <c r="M57" s="2">
        <v>4</v>
      </c>
      <c r="N57" s="10"/>
    </row>
    <row r="58" spans="2:14" x14ac:dyDescent="0.25">
      <c r="B58" s="8" t="s">
        <v>21</v>
      </c>
      <c r="C58" s="4">
        <v>11</v>
      </c>
      <c r="D58" s="4">
        <v>6</v>
      </c>
      <c r="E58" s="4" t="s">
        <v>210</v>
      </c>
      <c r="F58" s="4" t="s">
        <v>276</v>
      </c>
      <c r="G58" s="5" t="s">
        <v>277</v>
      </c>
      <c r="H58" s="4" t="s">
        <v>278</v>
      </c>
      <c r="I58" s="5" t="s">
        <v>279</v>
      </c>
      <c r="J58" s="4" t="s">
        <v>18</v>
      </c>
      <c r="K58" s="4" t="s">
        <v>19</v>
      </c>
      <c r="L58" s="4" t="s">
        <v>280</v>
      </c>
      <c r="M58" s="4">
        <v>1</v>
      </c>
      <c r="N58" s="10"/>
    </row>
    <row r="59" spans="2:14" x14ac:dyDescent="0.25">
      <c r="B59" s="8" t="s">
        <v>414</v>
      </c>
      <c r="C59" s="2">
        <v>11</v>
      </c>
      <c r="D59" s="2">
        <v>6</v>
      </c>
      <c r="E59" s="2" t="s">
        <v>210</v>
      </c>
      <c r="F59" s="2" t="s">
        <v>281</v>
      </c>
      <c r="G59" s="3" t="s">
        <v>282</v>
      </c>
      <c r="H59" s="2" t="s">
        <v>283</v>
      </c>
      <c r="I59" s="3" t="s">
        <v>284</v>
      </c>
      <c r="J59" s="2" t="s">
        <v>18</v>
      </c>
      <c r="K59" s="2" t="s">
        <v>19</v>
      </c>
      <c r="L59" s="2" t="s">
        <v>285</v>
      </c>
      <c r="M59" s="2">
        <v>4</v>
      </c>
      <c r="N59" s="10"/>
    </row>
    <row r="60" spans="2:14" x14ac:dyDescent="0.25">
      <c r="B60" s="8" t="s">
        <v>415</v>
      </c>
      <c r="C60" s="4">
        <v>11</v>
      </c>
      <c r="D60" s="4">
        <v>6</v>
      </c>
      <c r="E60" s="4" t="s">
        <v>210</v>
      </c>
      <c r="F60" s="4" t="s">
        <v>286</v>
      </c>
      <c r="G60" s="5" t="s">
        <v>287</v>
      </c>
      <c r="H60" s="4" t="s">
        <v>288</v>
      </c>
      <c r="I60" s="5" t="s">
        <v>289</v>
      </c>
      <c r="J60" s="4" t="s">
        <v>18</v>
      </c>
      <c r="K60" s="4" t="s">
        <v>19</v>
      </c>
      <c r="L60" s="4" t="s">
        <v>290</v>
      </c>
      <c r="M60" s="4">
        <v>2</v>
      </c>
      <c r="N60" s="10"/>
    </row>
    <row r="61" spans="2:14" x14ac:dyDescent="0.25">
      <c r="B61" s="8" t="s">
        <v>416</v>
      </c>
      <c r="C61" s="2">
        <v>12</v>
      </c>
      <c r="D61" s="2">
        <v>6</v>
      </c>
      <c r="E61" s="2" t="s">
        <v>210</v>
      </c>
      <c r="F61" s="2" t="s">
        <v>291</v>
      </c>
      <c r="G61" s="3" t="s">
        <v>292</v>
      </c>
      <c r="H61" s="2" t="s">
        <v>293</v>
      </c>
      <c r="I61" s="3" t="s">
        <v>294</v>
      </c>
      <c r="J61" s="2" t="s">
        <v>32</v>
      </c>
      <c r="K61" s="2" t="s">
        <v>19</v>
      </c>
      <c r="L61" s="2" t="s">
        <v>295</v>
      </c>
      <c r="M61" s="2">
        <v>3</v>
      </c>
      <c r="N61" s="10"/>
    </row>
    <row r="62" spans="2:14" x14ac:dyDescent="0.25">
      <c r="B62" s="8" t="s">
        <v>417</v>
      </c>
      <c r="C62" s="4">
        <v>12</v>
      </c>
      <c r="D62" s="4">
        <v>6</v>
      </c>
      <c r="E62" s="4" t="s">
        <v>210</v>
      </c>
      <c r="F62" s="4" t="s">
        <v>296</v>
      </c>
      <c r="G62" s="5" t="s">
        <v>297</v>
      </c>
      <c r="H62" s="4" t="s">
        <v>298</v>
      </c>
      <c r="I62" s="5" t="s">
        <v>299</v>
      </c>
      <c r="J62" s="4" t="s">
        <v>18</v>
      </c>
      <c r="K62" s="4" t="s">
        <v>19</v>
      </c>
      <c r="L62" s="4" t="s">
        <v>300</v>
      </c>
      <c r="M62" s="4">
        <v>4</v>
      </c>
      <c r="N62" s="10"/>
    </row>
    <row r="63" spans="2:14" x14ac:dyDescent="0.25">
      <c r="B63" s="8" t="s">
        <v>418</v>
      </c>
      <c r="C63" s="2">
        <v>12</v>
      </c>
      <c r="D63" s="2">
        <v>6</v>
      </c>
      <c r="E63" s="2" t="s">
        <v>210</v>
      </c>
      <c r="F63" s="2" t="s">
        <v>301</v>
      </c>
      <c r="G63" s="3" t="s">
        <v>302</v>
      </c>
      <c r="H63" s="2" t="s">
        <v>303</v>
      </c>
      <c r="I63" s="3" t="s">
        <v>304</v>
      </c>
      <c r="J63" s="2" t="s">
        <v>18</v>
      </c>
      <c r="K63" s="2" t="s">
        <v>19</v>
      </c>
      <c r="L63" s="2" t="s">
        <v>305</v>
      </c>
      <c r="M63" s="2">
        <v>2</v>
      </c>
      <c r="N63" s="10"/>
    </row>
    <row r="64" spans="2:14" x14ac:dyDescent="0.25">
      <c r="B64" s="8" t="s">
        <v>419</v>
      </c>
      <c r="C64" s="4">
        <v>12</v>
      </c>
      <c r="D64" s="4">
        <v>6</v>
      </c>
      <c r="E64" s="4" t="s">
        <v>210</v>
      </c>
      <c r="F64" s="4" t="s">
        <v>306</v>
      </c>
      <c r="G64" s="5" t="s">
        <v>307</v>
      </c>
      <c r="H64" s="4" t="s">
        <v>308</v>
      </c>
      <c r="I64" s="5" t="s">
        <v>309</v>
      </c>
      <c r="J64" s="4" t="s">
        <v>18</v>
      </c>
      <c r="K64" s="4" t="s">
        <v>19</v>
      </c>
      <c r="L64" s="4" t="s">
        <v>310</v>
      </c>
      <c r="M64" s="4">
        <v>2</v>
      </c>
      <c r="N64" s="10"/>
    </row>
    <row r="65" spans="2:14" x14ac:dyDescent="0.25">
      <c r="B65" s="8" t="s">
        <v>420</v>
      </c>
      <c r="C65" s="2">
        <v>13</v>
      </c>
      <c r="D65" s="2">
        <v>7</v>
      </c>
      <c r="E65" s="2" t="s">
        <v>311</v>
      </c>
      <c r="F65" s="2" t="s">
        <v>312</v>
      </c>
      <c r="G65" s="3" t="s">
        <v>313</v>
      </c>
      <c r="H65" s="2" t="s">
        <v>314</v>
      </c>
      <c r="I65" s="3" t="s">
        <v>315</v>
      </c>
      <c r="J65" s="2" t="s">
        <v>18</v>
      </c>
      <c r="K65" s="2" t="s">
        <v>19</v>
      </c>
      <c r="L65" s="2" t="s">
        <v>316</v>
      </c>
      <c r="M65" s="2">
        <v>3</v>
      </c>
      <c r="N65" s="10"/>
    </row>
    <row r="66" spans="2:14" x14ac:dyDescent="0.25">
      <c r="B66" s="8" t="s">
        <v>421</v>
      </c>
      <c r="C66" s="4">
        <v>13</v>
      </c>
      <c r="D66" s="4">
        <v>7</v>
      </c>
      <c r="E66" s="4" t="s">
        <v>311</v>
      </c>
      <c r="F66" s="4" t="s">
        <v>317</v>
      </c>
      <c r="G66" s="5" t="s">
        <v>318</v>
      </c>
      <c r="H66" s="4" t="s">
        <v>319</v>
      </c>
      <c r="I66" s="5" t="s">
        <v>320</v>
      </c>
      <c r="J66" s="4" t="s">
        <v>18</v>
      </c>
      <c r="K66" s="4" t="s">
        <v>19</v>
      </c>
      <c r="L66" s="4" t="s">
        <v>321</v>
      </c>
      <c r="M66" s="4">
        <v>4</v>
      </c>
      <c r="N66" s="10"/>
    </row>
    <row r="67" spans="2:14" x14ac:dyDescent="0.25">
      <c r="B67" s="8" t="s">
        <v>422</v>
      </c>
      <c r="C67" s="2">
        <v>14</v>
      </c>
      <c r="D67" s="2">
        <v>7</v>
      </c>
      <c r="E67" s="2" t="s">
        <v>311</v>
      </c>
      <c r="F67" s="2" t="s">
        <v>322</v>
      </c>
      <c r="G67" s="3" t="s">
        <v>323</v>
      </c>
      <c r="H67" s="2" t="s">
        <v>324</v>
      </c>
      <c r="I67" s="3" t="s">
        <v>325</v>
      </c>
      <c r="J67" s="2" t="s">
        <v>18</v>
      </c>
      <c r="K67" s="2" t="s">
        <v>19</v>
      </c>
      <c r="L67" s="2" t="s">
        <v>326</v>
      </c>
      <c r="M67" s="2">
        <v>4</v>
      </c>
      <c r="N67" s="10"/>
    </row>
    <row r="68" spans="2:14" x14ac:dyDescent="0.25">
      <c r="B68" s="8" t="s">
        <v>27</v>
      </c>
      <c r="C68" s="4">
        <v>15</v>
      </c>
      <c r="D68" s="4">
        <v>8</v>
      </c>
      <c r="E68" s="4" t="s">
        <v>311</v>
      </c>
      <c r="F68" s="4" t="s">
        <v>327</v>
      </c>
      <c r="G68" s="5" t="s">
        <v>328</v>
      </c>
      <c r="H68" s="4" t="s">
        <v>329</v>
      </c>
      <c r="I68" s="5" t="s">
        <v>330</v>
      </c>
      <c r="J68" s="4" t="s">
        <v>18</v>
      </c>
      <c r="K68" s="4" t="s">
        <v>19</v>
      </c>
      <c r="L68" s="4" t="s">
        <v>331</v>
      </c>
      <c r="M68" s="4">
        <v>4</v>
      </c>
      <c r="N68" s="10"/>
    </row>
    <row r="69" spans="2:14" x14ac:dyDescent="0.25">
      <c r="B69" s="8" t="s">
        <v>423</v>
      </c>
      <c r="C69" s="2">
        <v>16</v>
      </c>
      <c r="D69" s="2">
        <v>8</v>
      </c>
      <c r="E69" s="2" t="s">
        <v>311</v>
      </c>
      <c r="F69" s="2" t="s">
        <v>332</v>
      </c>
      <c r="G69" s="3" t="s">
        <v>333</v>
      </c>
      <c r="H69" s="2" t="s">
        <v>334</v>
      </c>
      <c r="I69" s="3" t="s">
        <v>335</v>
      </c>
      <c r="J69" s="2" t="s">
        <v>18</v>
      </c>
      <c r="K69" s="2" t="s">
        <v>19</v>
      </c>
      <c r="L69" s="2" t="s">
        <v>336</v>
      </c>
      <c r="M69" s="2">
        <v>2</v>
      </c>
      <c r="N69" s="10"/>
    </row>
    <row r="70" spans="2:14" x14ac:dyDescent="0.25">
      <c r="B70" s="8" t="s">
        <v>424</v>
      </c>
      <c r="C70" s="4">
        <v>16</v>
      </c>
      <c r="D70" s="4">
        <v>8</v>
      </c>
      <c r="E70" s="4" t="s">
        <v>311</v>
      </c>
      <c r="F70" s="4" t="s">
        <v>337</v>
      </c>
      <c r="G70" s="5" t="s">
        <v>338</v>
      </c>
      <c r="H70" s="4" t="s">
        <v>339</v>
      </c>
      <c r="I70" s="5" t="s">
        <v>340</v>
      </c>
      <c r="J70" s="4" t="s">
        <v>32</v>
      </c>
      <c r="K70" s="4" t="s">
        <v>19</v>
      </c>
      <c r="L70" s="4" t="s">
        <v>341</v>
      </c>
      <c r="M70" s="4">
        <v>0</v>
      </c>
      <c r="N70" s="10"/>
    </row>
    <row r="71" spans="2:14" x14ac:dyDescent="0.25">
      <c r="B71" s="8" t="s">
        <v>425</v>
      </c>
      <c r="C71" s="2">
        <v>16</v>
      </c>
      <c r="D71" s="2">
        <v>8</v>
      </c>
      <c r="E71" s="2" t="s">
        <v>311</v>
      </c>
      <c r="F71" s="2" t="s">
        <v>342</v>
      </c>
      <c r="G71" s="3" t="s">
        <v>343</v>
      </c>
      <c r="H71" s="2" t="s">
        <v>344</v>
      </c>
      <c r="I71" s="3" t="s">
        <v>345</v>
      </c>
      <c r="J71" s="2" t="s">
        <v>32</v>
      </c>
      <c r="K71" s="2" t="s">
        <v>19</v>
      </c>
      <c r="L71" s="2" t="s">
        <v>346</v>
      </c>
      <c r="M71" s="2">
        <v>4</v>
      </c>
      <c r="N71" s="10"/>
    </row>
    <row r="72" spans="2:14" x14ac:dyDescent="0.25">
      <c r="B72" s="8" t="s">
        <v>426</v>
      </c>
      <c r="C72" s="11">
        <v>16</v>
      </c>
      <c r="D72" s="11">
        <v>8</v>
      </c>
      <c r="E72" s="11" t="s">
        <v>311</v>
      </c>
      <c r="F72" s="11" t="s">
        <v>347</v>
      </c>
      <c r="G72" s="12" t="s">
        <v>348</v>
      </c>
      <c r="H72" s="11" t="s">
        <v>349</v>
      </c>
      <c r="I72" s="12" t="s">
        <v>350</v>
      </c>
      <c r="J72" s="11" t="s">
        <v>18</v>
      </c>
      <c r="K72" s="11" t="s">
        <v>19</v>
      </c>
      <c r="L72" s="11" t="s">
        <v>351</v>
      </c>
      <c r="M72" s="11">
        <v>4</v>
      </c>
      <c r="N72" s="13"/>
    </row>
    <row r="75" spans="2:14" x14ac:dyDescent="0.25">
      <c r="I75" s="19" t="s">
        <v>356</v>
      </c>
      <c r="J75" s="19" t="s">
        <v>357</v>
      </c>
      <c r="K75" s="19" t="s">
        <v>32</v>
      </c>
      <c r="L75" s="19" t="s">
        <v>358</v>
      </c>
    </row>
    <row r="76" spans="2:14" x14ac:dyDescent="0.25">
      <c r="I76" s="17" t="s">
        <v>359</v>
      </c>
      <c r="J76" s="16">
        <f>COUNTIFS($J$7:$J$72,"LAKI-LAKI",$E$7:$E$72,"PATTALLASSANG")</f>
        <v>10</v>
      </c>
      <c r="K76" s="16">
        <f>COUNTIFS($J$7:K$72,"PEREMPUAN",$E$7:F$72,"PATTALLASSANG")</f>
        <v>7</v>
      </c>
      <c r="L76" s="18">
        <f>SUM(J76:K76)</f>
        <v>17</v>
      </c>
    </row>
    <row r="77" spans="2:14" x14ac:dyDescent="0.25">
      <c r="I77" s="17" t="s">
        <v>360</v>
      </c>
      <c r="J77" s="16">
        <f>COUNTIFS($J$7:$J$72,"LAKI-LAKI",$E$7:$E$72,"ORO")</f>
        <v>10</v>
      </c>
      <c r="K77" s="16">
        <f>COUNTIFS($J$7:K$72,"PEREMPUAN",$E$7:F$72,"ORO")</f>
        <v>11</v>
      </c>
      <c r="L77" s="18">
        <f t="shared" ref="L77:L79" si="0">SUM(J77:K77)</f>
        <v>21</v>
      </c>
    </row>
    <row r="78" spans="2:14" x14ac:dyDescent="0.25">
      <c r="I78" s="17" t="s">
        <v>361</v>
      </c>
      <c r="J78" s="16">
        <f>COUNTIFS($J$7:$J$72,"LAKI-LAKI",$E$7:$E$72,"BAJIMINASA")</f>
        <v>13</v>
      </c>
      <c r="K78" s="16">
        <f>COUNTIFS($J$7:K$72,"PEREMPUAN",$E$7:F$72,"BAJIMINASA")</f>
        <v>7</v>
      </c>
      <c r="L78" s="18">
        <f t="shared" si="0"/>
        <v>20</v>
      </c>
    </row>
    <row r="79" spans="2:14" x14ac:dyDescent="0.25">
      <c r="I79" s="17" t="s">
        <v>362</v>
      </c>
      <c r="J79" s="16">
        <f>COUNTIFS($J$7:$J$72,"LAKI-LAKI",$E$7:$E$72,"MATILU")</f>
        <v>6</v>
      </c>
      <c r="K79" s="16">
        <f>COUNTIFS($J$7:K$72,"PEREMPUAN",$E$7:F$72,"MATILU")</f>
        <v>2</v>
      </c>
      <c r="L79" s="18">
        <f t="shared" si="0"/>
        <v>8</v>
      </c>
    </row>
    <row r="80" spans="2:14" x14ac:dyDescent="0.25">
      <c r="I80" s="20" t="s">
        <v>363</v>
      </c>
      <c r="J80" s="20">
        <f>SUM(J76:J79)</f>
        <v>39</v>
      </c>
      <c r="K80" s="20">
        <f t="shared" ref="K80:L80" si="1">SUM(K76:K79)</f>
        <v>27</v>
      </c>
      <c r="L80" s="20">
        <f t="shared" si="1"/>
        <v>66</v>
      </c>
    </row>
  </sheetData>
  <mergeCells count="3">
    <mergeCell ref="B2:N2"/>
    <mergeCell ref="B3:N3"/>
    <mergeCell ref="B4:N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2026-07-24T02:36:22Z</dcterms:created>
  <dcterms:modified xsi:type="dcterms:W3CDTF">2026-07-24T02:46:05Z</dcterms:modified>
</cp:coreProperties>
</file>