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34 Cakupan Kunjungan Neonatal Menurut Jenis Kelamin\"/>
    </mc:Choice>
  </mc:AlternateContent>
  <xr:revisionPtr revIDLastSave="0" documentId="8_{F201ED6F-E851-440F-9463-3606E715D1E9}" xr6:coauthVersionLast="47" xr6:coauthVersionMax="47" xr10:uidLastSave="{00000000-0000-0000-0000-000000000000}"/>
  <bookViews>
    <workbookView xWindow="-108" yWindow="-108" windowWidth="23256" windowHeight="12456" xr2:uid="{04F81E83-DE90-44CA-91DC-4C344983B444}"/>
  </bookViews>
  <sheets>
    <sheet name="2023" sheetId="1" r:id="rId1"/>
  </sheets>
  <externalReferences>
    <externalReference r:id="rId2"/>
  </externalReferenc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2" i="1" l="1"/>
  <c r="S32" i="1"/>
  <c r="O32" i="1"/>
  <c r="M32" i="1"/>
  <c r="I32" i="1"/>
  <c r="G32" i="1"/>
  <c r="X31" i="1"/>
  <c r="W31" i="1"/>
  <c r="V31" i="1"/>
  <c r="T31" i="1"/>
  <c r="Q31" i="1"/>
  <c r="R31" i="1" s="1"/>
  <c r="P31" i="1"/>
  <c r="N31" i="1"/>
  <c r="L31" i="1"/>
  <c r="J31" i="1"/>
  <c r="H31" i="1"/>
  <c r="W30" i="1"/>
  <c r="Q30" i="1"/>
  <c r="N30" i="1"/>
  <c r="K30" i="1"/>
  <c r="E30" i="1"/>
  <c r="V30" i="1" s="1"/>
  <c r="D30" i="1"/>
  <c r="T30" i="1" s="1"/>
  <c r="W29" i="1"/>
  <c r="Q29" i="1"/>
  <c r="P29" i="1"/>
  <c r="K29" i="1"/>
  <c r="E29" i="1"/>
  <c r="V29" i="1" s="1"/>
  <c r="D29" i="1"/>
  <c r="T29" i="1" s="1"/>
  <c r="W28" i="1"/>
  <c r="Q28" i="1"/>
  <c r="P28" i="1"/>
  <c r="N28" i="1"/>
  <c r="K28" i="1"/>
  <c r="E28" i="1"/>
  <c r="V28" i="1" s="1"/>
  <c r="D28" i="1"/>
  <c r="T28" i="1" s="1"/>
  <c r="W27" i="1"/>
  <c r="V27" i="1"/>
  <c r="Q27" i="1"/>
  <c r="P27" i="1"/>
  <c r="N27" i="1"/>
  <c r="K27" i="1"/>
  <c r="J27" i="1"/>
  <c r="E27" i="1"/>
  <c r="D27" i="1"/>
  <c r="T27" i="1" s="1"/>
  <c r="W26" i="1"/>
  <c r="V26" i="1"/>
  <c r="T26" i="1"/>
  <c r="Q26" i="1"/>
  <c r="R26" i="1" s="1"/>
  <c r="P26" i="1"/>
  <c r="N26" i="1"/>
  <c r="K26" i="1"/>
  <c r="J26" i="1"/>
  <c r="H26" i="1"/>
  <c r="E26" i="1"/>
  <c r="D26" i="1"/>
  <c r="F26" i="1" s="1"/>
  <c r="W25" i="1"/>
  <c r="V25" i="1"/>
  <c r="T25" i="1"/>
  <c r="Q25" i="1"/>
  <c r="J25" i="1"/>
  <c r="I25" i="1"/>
  <c r="K25" i="1" s="1"/>
  <c r="H25" i="1"/>
  <c r="E25" i="1"/>
  <c r="P25" i="1" s="1"/>
  <c r="D25" i="1"/>
  <c r="F25" i="1" s="1"/>
  <c r="R25" i="1" s="1"/>
  <c r="W24" i="1"/>
  <c r="V24" i="1"/>
  <c r="T24" i="1"/>
  <c r="Q24" i="1"/>
  <c r="J24" i="1"/>
  <c r="I24" i="1"/>
  <c r="K24" i="1" s="1"/>
  <c r="L24" i="1" s="1"/>
  <c r="H24" i="1"/>
  <c r="E24" i="1"/>
  <c r="P24" i="1" s="1"/>
  <c r="D24" i="1"/>
  <c r="F24" i="1" s="1"/>
  <c r="R24" i="1" s="1"/>
  <c r="W23" i="1"/>
  <c r="X23" i="1" s="1"/>
  <c r="V23" i="1"/>
  <c r="T23" i="1"/>
  <c r="Q23" i="1"/>
  <c r="P23" i="1"/>
  <c r="N23" i="1"/>
  <c r="K23" i="1"/>
  <c r="L23" i="1" s="1"/>
  <c r="J23" i="1"/>
  <c r="H23" i="1"/>
  <c r="F23" i="1"/>
  <c r="R23" i="1" s="1"/>
  <c r="E23" i="1"/>
  <c r="D23" i="1"/>
  <c r="W22" i="1"/>
  <c r="T22" i="1"/>
  <c r="Q22" i="1"/>
  <c r="N22" i="1"/>
  <c r="K22" i="1"/>
  <c r="H22" i="1"/>
  <c r="E22" i="1"/>
  <c r="P22" i="1" s="1"/>
  <c r="D22" i="1"/>
  <c r="W21" i="1"/>
  <c r="Q21" i="1"/>
  <c r="P21" i="1"/>
  <c r="K21" i="1"/>
  <c r="E21" i="1"/>
  <c r="V21" i="1" s="1"/>
  <c r="D21" i="1"/>
  <c r="N21" i="1" s="1"/>
  <c r="W20" i="1"/>
  <c r="Q20" i="1"/>
  <c r="N20" i="1"/>
  <c r="K20" i="1"/>
  <c r="E20" i="1"/>
  <c r="V20" i="1" s="1"/>
  <c r="D20" i="1"/>
  <c r="T20" i="1" s="1"/>
  <c r="W19" i="1"/>
  <c r="Q19" i="1"/>
  <c r="P19" i="1"/>
  <c r="K19" i="1"/>
  <c r="E19" i="1"/>
  <c r="V19" i="1" s="1"/>
  <c r="D19" i="1"/>
  <c r="T19" i="1" s="1"/>
  <c r="W18" i="1"/>
  <c r="Q18" i="1"/>
  <c r="P18" i="1"/>
  <c r="N18" i="1"/>
  <c r="K18" i="1"/>
  <c r="E18" i="1"/>
  <c r="V18" i="1" s="1"/>
  <c r="D18" i="1"/>
  <c r="T18" i="1" s="1"/>
  <c r="W17" i="1"/>
  <c r="V17" i="1"/>
  <c r="Q17" i="1"/>
  <c r="P17" i="1"/>
  <c r="N17" i="1"/>
  <c r="K17" i="1"/>
  <c r="J17" i="1"/>
  <c r="E17" i="1"/>
  <c r="D17" i="1"/>
  <c r="T17" i="1" s="1"/>
  <c r="W16" i="1"/>
  <c r="X16" i="1" s="1"/>
  <c r="V16" i="1"/>
  <c r="T16" i="1"/>
  <c r="Q16" i="1"/>
  <c r="P16" i="1"/>
  <c r="N16" i="1"/>
  <c r="K16" i="1"/>
  <c r="L16" i="1" s="1"/>
  <c r="J16" i="1"/>
  <c r="H16" i="1"/>
  <c r="E16" i="1"/>
  <c r="D16" i="1"/>
  <c r="F16" i="1" s="1"/>
  <c r="W15" i="1"/>
  <c r="X15" i="1" s="1"/>
  <c r="V15" i="1"/>
  <c r="T15" i="1"/>
  <c r="Q15" i="1"/>
  <c r="P15" i="1"/>
  <c r="N15" i="1"/>
  <c r="K15" i="1"/>
  <c r="L15" i="1" s="1"/>
  <c r="J15" i="1"/>
  <c r="H15" i="1"/>
  <c r="F15" i="1"/>
  <c r="R15" i="1" s="1"/>
  <c r="E15" i="1"/>
  <c r="D15" i="1"/>
  <c r="W14" i="1"/>
  <c r="T14" i="1"/>
  <c r="Q14" i="1"/>
  <c r="N14" i="1"/>
  <c r="K14" i="1"/>
  <c r="H14" i="1"/>
  <c r="E14" i="1"/>
  <c r="P14" i="1" s="1"/>
  <c r="D14" i="1"/>
  <c r="W13" i="1"/>
  <c r="T13" i="1"/>
  <c r="Q13" i="1"/>
  <c r="I13" i="1"/>
  <c r="K13" i="1" s="1"/>
  <c r="H13" i="1"/>
  <c r="E13" i="1"/>
  <c r="P13" i="1" s="1"/>
  <c r="D13" i="1"/>
  <c r="N13" i="1" s="1"/>
  <c r="W12" i="1"/>
  <c r="T12" i="1"/>
  <c r="Q12" i="1"/>
  <c r="I12" i="1"/>
  <c r="J12" i="1" s="1"/>
  <c r="H12" i="1"/>
  <c r="E12" i="1"/>
  <c r="V12" i="1" s="1"/>
  <c r="D12" i="1"/>
  <c r="N12" i="1" s="1"/>
  <c r="W11" i="1"/>
  <c r="T11" i="1"/>
  <c r="Q11" i="1"/>
  <c r="I11" i="1"/>
  <c r="K11" i="1" s="1"/>
  <c r="H11" i="1"/>
  <c r="E11" i="1"/>
  <c r="P11" i="1" s="1"/>
  <c r="D11" i="1"/>
  <c r="N11" i="1" s="1"/>
  <c r="A5" i="1"/>
  <c r="A4" i="1"/>
  <c r="R29" i="1" l="1"/>
  <c r="X21" i="1"/>
  <c r="X26" i="1"/>
  <c r="L25" i="1"/>
  <c r="N32" i="1"/>
  <c r="L11" i="1"/>
  <c r="X25" i="1"/>
  <c r="R16" i="1"/>
  <c r="R19" i="1"/>
  <c r="L26" i="1"/>
  <c r="L22" i="1"/>
  <c r="T32" i="1"/>
  <c r="X24" i="1"/>
  <c r="L28" i="1"/>
  <c r="P12" i="1"/>
  <c r="Q32" i="1"/>
  <c r="F11" i="1"/>
  <c r="X11" i="1" s="1"/>
  <c r="F12" i="1"/>
  <c r="R12" i="1" s="1"/>
  <c r="F13" i="1"/>
  <c r="R13" i="1" s="1"/>
  <c r="F14" i="1"/>
  <c r="R14" i="1" s="1"/>
  <c r="N19" i="1"/>
  <c r="P20" i="1"/>
  <c r="F22" i="1"/>
  <c r="R22" i="1" s="1"/>
  <c r="N29" i="1"/>
  <c r="P30" i="1"/>
  <c r="F21" i="1"/>
  <c r="R21" i="1" s="1"/>
  <c r="J14" i="1"/>
  <c r="F20" i="1"/>
  <c r="R20" i="1" s="1"/>
  <c r="H21" i="1"/>
  <c r="T21" i="1"/>
  <c r="J22" i="1"/>
  <c r="V22" i="1"/>
  <c r="F30" i="1"/>
  <c r="X30" i="1" s="1"/>
  <c r="D32" i="1"/>
  <c r="H32" i="1" s="1"/>
  <c r="J11" i="1"/>
  <c r="V13" i="1"/>
  <c r="F19" i="1"/>
  <c r="J21" i="1"/>
  <c r="F29" i="1"/>
  <c r="H30" i="1"/>
  <c r="E32" i="1"/>
  <c r="J32" i="1" s="1"/>
  <c r="V11" i="1"/>
  <c r="J13" i="1"/>
  <c r="F18" i="1"/>
  <c r="X18" i="1" s="1"/>
  <c r="H19" i="1"/>
  <c r="J20" i="1"/>
  <c r="N24" i="1"/>
  <c r="F28" i="1"/>
  <c r="R28" i="1" s="1"/>
  <c r="H29" i="1"/>
  <c r="J30" i="1"/>
  <c r="K12" i="1"/>
  <c r="L12" i="1" s="1"/>
  <c r="F17" i="1"/>
  <c r="H18" i="1"/>
  <c r="J19" i="1"/>
  <c r="H28" i="1"/>
  <c r="J29" i="1"/>
  <c r="W32" i="1"/>
  <c r="V14" i="1"/>
  <c r="H20" i="1"/>
  <c r="N25" i="1"/>
  <c r="F27" i="1"/>
  <c r="R27" i="1" s="1"/>
  <c r="H17" i="1"/>
  <c r="J18" i="1"/>
  <c r="H27" i="1"/>
  <c r="J28" i="1"/>
  <c r="L21" i="1" l="1"/>
  <c r="R30" i="1"/>
  <c r="L14" i="1"/>
  <c r="L30" i="1"/>
  <c r="X28" i="1"/>
  <c r="X20" i="1"/>
  <c r="L17" i="1"/>
  <c r="X17" i="1"/>
  <c r="X14" i="1"/>
  <c r="R17" i="1"/>
  <c r="X22" i="1"/>
  <c r="L18" i="1"/>
  <c r="R18" i="1"/>
  <c r="L29" i="1"/>
  <c r="X29" i="1"/>
  <c r="X12" i="1"/>
  <c r="L20" i="1"/>
  <c r="V32" i="1"/>
  <c r="L13" i="1"/>
  <c r="P32" i="1"/>
  <c r="X13" i="1"/>
  <c r="F32" i="1"/>
  <c r="R32" i="1" s="1"/>
  <c r="R11" i="1"/>
  <c r="L27" i="1"/>
  <c r="X27" i="1"/>
  <c r="X19" i="1"/>
  <c r="L19" i="1"/>
  <c r="K32" i="1"/>
  <c r="X32" i="1" l="1"/>
  <c r="L32" i="1"/>
</calcChain>
</file>

<file path=xl/sharedStrings.xml><?xml version="1.0" encoding="utf-8"?>
<sst xmlns="http://schemas.openxmlformats.org/spreadsheetml/2006/main" count="73" uniqueCount="44">
  <si>
    <t>TABEL 38</t>
  </si>
  <si>
    <t xml:space="preserve"> </t>
  </si>
  <si>
    <t>CAKUPAN KUNJUNGAN NEONATAL MENURUT JENIS KELAMIN, KECAMATAN, DAN PUSKESMAS</t>
  </si>
  <si>
    <t>NO</t>
  </si>
  <si>
    <t>KECAMATAN</t>
  </si>
  <si>
    <t>PUSKESMAS</t>
  </si>
  <si>
    <t>JUMLAH LAHIR HIDUP</t>
  </si>
  <si>
    <t>KUNJUNGAN NEONATAL 1 KALI (KN1)</t>
  </si>
  <si>
    <t>KUNJUNGAN NEONATAL 3 KALI (KN LENGKAP)</t>
  </si>
  <si>
    <t>BAYI BARU LAHIR YANG DILAKUKAN SCREENING HIPOTIROID KONGENITAL</t>
  </si>
  <si>
    <t>L</t>
  </si>
  <si>
    <t>P</t>
  </si>
  <si>
    <t>L + P</t>
  </si>
  <si>
    <t>L  + P</t>
  </si>
  <si>
    <t>JUMLAH</t>
  </si>
  <si>
    <t>%</t>
  </si>
  <si>
    <t>GANTARANG</t>
  </si>
  <si>
    <t>PONRE</t>
  </si>
  <si>
    <t>GATTARENG</t>
  </si>
  <si>
    <t>BONTONYELENG</t>
  </si>
  <si>
    <t>KINDANG</t>
  </si>
  <si>
    <t>BORONG RAPPOA</t>
  </si>
  <si>
    <t>BALIBO</t>
  </si>
  <si>
    <t>UJUNG BULU</t>
  </si>
  <si>
    <t>CAILE</t>
  </si>
  <si>
    <t>UJUNG LOE</t>
  </si>
  <si>
    <t>MANYAMPA</t>
  </si>
  <si>
    <t>PALANGISANG</t>
  </si>
  <si>
    <t>BONTO BAHARI</t>
  </si>
  <si>
    <t>BONTO TIRO</t>
  </si>
  <si>
    <t>BATANG</t>
  </si>
  <si>
    <t>HERLANG</t>
  </si>
  <si>
    <t>KARASSING</t>
  </si>
  <si>
    <t>KAJANG</t>
  </si>
  <si>
    <t>LEMBANNA</t>
  </si>
  <si>
    <t>TANAH TOA</t>
  </si>
  <si>
    <t>BULUKUMPA</t>
  </si>
  <si>
    <t>TANETE</t>
  </si>
  <si>
    <t>SALASSAE</t>
  </si>
  <si>
    <t>BALANTAROANG</t>
  </si>
  <si>
    <t>RILAU ALE</t>
  </si>
  <si>
    <t>BONTO BANGUN</t>
  </si>
  <si>
    <t>JUMLAH (KAB/KOTA)</t>
  </si>
  <si>
    <t xml:space="preserve">Sumber: ………. (sebutkan)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</si>
</sst>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\(#,##0.0\)"/>
  </numFmts>
  <fonts count="8" x14ac:knownFonts="1">
    <font>
      <sz val="11"/>
      <color theme="1"/>
      <name val="Calibri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sz val="11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ashed">
        <color rgb="FF000000"/>
      </bottom>
      <diagonal/>
    </border>
    <border>
      <left/>
      <right style="thin">
        <color rgb="FF000000"/>
      </right>
      <top style="thin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/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/>
      <bottom style="dashed">
        <color rgb="FF000000"/>
      </bottom>
      <diagonal/>
    </border>
    <border>
      <left style="thin">
        <color rgb="FF000000"/>
      </left>
      <right/>
      <top style="dashed">
        <color rgb="FF000000"/>
      </top>
      <bottom/>
      <diagonal/>
    </border>
    <border>
      <left style="thin">
        <color rgb="FF000000"/>
      </left>
      <right style="thin">
        <color rgb="FF000000"/>
      </right>
      <top style="dashed">
        <color rgb="FF000000"/>
      </top>
      <bottom/>
      <diagonal/>
    </border>
    <border>
      <left style="thin">
        <color rgb="FF000000"/>
      </left>
      <right/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dashed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rgb="FF000000"/>
      </bottom>
      <diagonal/>
    </border>
    <border>
      <left/>
      <right style="thin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/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1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0" fontId="3" fillId="0" borderId="10" xfId="0" applyFont="1" applyBorder="1"/>
    <xf numFmtId="0" fontId="3" fillId="0" borderId="2" xfId="0" applyFont="1" applyBorder="1"/>
    <xf numFmtId="0" fontId="3" fillId="0" borderId="5" xfId="0" applyFont="1" applyBorder="1"/>
    <xf numFmtId="0" fontId="1" fillId="0" borderId="11" xfId="0" applyFont="1" applyBorder="1" applyAlignment="1">
      <alignment horizontal="center" vertical="center" wrapText="1"/>
    </xf>
    <xf numFmtId="0" fontId="3" fillId="0" borderId="12" xfId="0" applyFont="1" applyBorder="1"/>
    <xf numFmtId="0" fontId="3" fillId="0" borderId="13" xfId="0" applyFont="1" applyBorder="1"/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37" fontId="2" fillId="0" borderId="18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37" fontId="2" fillId="0" borderId="21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0" fillId="0" borderId="28" xfId="0" applyBorder="1"/>
    <xf numFmtId="0" fontId="0" fillId="0" borderId="29" xfId="0" applyBorder="1"/>
    <xf numFmtId="0" fontId="2" fillId="2" borderId="30" xfId="0" applyFont="1" applyFill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37" fontId="1" fillId="0" borderId="34" xfId="0" applyNumberFormat="1" applyFont="1" applyBorder="1" applyAlignment="1">
      <alignment horizontal="center" vertical="center"/>
    </xf>
    <xf numFmtId="164" fontId="1" fillId="0" borderId="34" xfId="0" applyNumberFormat="1" applyFont="1" applyBorder="1" applyAlignment="1">
      <alignment horizontal="center" vertical="center"/>
    </xf>
    <xf numFmtId="37" fontId="1" fillId="2" borderId="34" xfId="0" applyNumberFormat="1" applyFont="1" applyFill="1" applyBorder="1" applyAlignment="1">
      <alignment horizontal="center" vertical="center"/>
    </xf>
    <xf numFmtId="164" fontId="1" fillId="0" borderId="35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37" fontId="2" fillId="0" borderId="0" xfId="0" applyNumberFormat="1" applyFont="1" applyAlignment="1">
      <alignment vertical="center"/>
    </xf>
  </cellXfs>
  <cellStyles count="1">
    <cellStyle name="Normal" xfId="0" builtinId="0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Lampiran%20Juknis%20Profil%20Kes%202023%20Baru.xlsb" TargetMode="External"/><Relationship Id="rId1" Type="http://schemas.openxmlformats.org/officeDocument/2006/relationships/externalLinkPath" Target="/2024%20SATU%20DATA%20INDONESIA/SDI%20DINKES%202024/Lampiran%20Juknis%20Profil%20Kes%202023%20Baru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3.a"/>
      <sheetName val="14"/>
      <sheetName val="14.a"/>
      <sheetName val="15"/>
      <sheetName val="15.a"/>
      <sheetName val="16"/>
      <sheetName val="16.a"/>
      <sheetName val="17"/>
      <sheetName val="17.a"/>
      <sheetName val="18"/>
      <sheetName val="18.a"/>
      <sheetName val="19"/>
      <sheetName val="19.a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Sheet1"/>
      <sheetName val="Sheet2"/>
    </sheetNames>
    <sheetDataSet>
      <sheetData sheetId="0"/>
      <sheetData sheetId="1">
        <row r="5">
          <cell r="A5" t="str">
            <v>KABUPATEN  BULUKUMBA</v>
          </cell>
        </row>
        <row r="6">
          <cell r="A6" t="str">
            <v>TAHUN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2">
          <cell r="D12">
            <v>221</v>
          </cell>
          <cell r="G12">
            <v>170</v>
          </cell>
          <cell r="I12">
            <v>170</v>
          </cell>
        </row>
        <row r="13">
          <cell r="D13">
            <v>171</v>
          </cell>
          <cell r="G13">
            <v>179</v>
          </cell>
          <cell r="I13">
            <v>179</v>
          </cell>
        </row>
        <row r="14">
          <cell r="D14">
            <v>173</v>
          </cell>
          <cell r="G14">
            <v>170</v>
          </cell>
          <cell r="I14">
            <v>170</v>
          </cell>
        </row>
        <row r="15">
          <cell r="D15">
            <v>103</v>
          </cell>
          <cell r="G15">
            <v>90</v>
          </cell>
        </row>
        <row r="16">
          <cell r="D16">
            <v>127</v>
          </cell>
          <cell r="G16">
            <v>127</v>
          </cell>
        </row>
        <row r="17">
          <cell r="D17">
            <v>432</v>
          </cell>
          <cell r="G17">
            <v>567</v>
          </cell>
        </row>
        <row r="18">
          <cell r="D18">
            <v>196</v>
          </cell>
          <cell r="G18">
            <v>169</v>
          </cell>
        </row>
        <row r="19">
          <cell r="D19">
            <v>45</v>
          </cell>
          <cell r="G19">
            <v>34</v>
          </cell>
        </row>
        <row r="20">
          <cell r="D20">
            <v>62</v>
          </cell>
          <cell r="G20">
            <v>68</v>
          </cell>
        </row>
        <row r="21">
          <cell r="D21">
            <v>207</v>
          </cell>
          <cell r="G21">
            <v>170</v>
          </cell>
        </row>
        <row r="22">
          <cell r="D22">
            <v>79</v>
          </cell>
          <cell r="G22">
            <v>85</v>
          </cell>
        </row>
        <row r="23">
          <cell r="D23">
            <v>69</v>
          </cell>
          <cell r="G23">
            <v>72</v>
          </cell>
        </row>
        <row r="24">
          <cell r="D24">
            <v>141</v>
          </cell>
          <cell r="G24">
            <v>113</v>
          </cell>
        </row>
        <row r="25">
          <cell r="D25">
            <v>80</v>
          </cell>
          <cell r="G25">
            <v>49</v>
          </cell>
          <cell r="I25">
            <v>49</v>
          </cell>
        </row>
        <row r="26">
          <cell r="D26">
            <v>155</v>
          </cell>
          <cell r="G26">
            <v>142</v>
          </cell>
          <cell r="I26">
            <v>142</v>
          </cell>
        </row>
        <row r="27">
          <cell r="D27">
            <v>143</v>
          </cell>
          <cell r="G27">
            <v>138</v>
          </cell>
        </row>
        <row r="28">
          <cell r="D28">
            <v>118</v>
          </cell>
          <cell r="G28">
            <v>87</v>
          </cell>
        </row>
        <row r="29">
          <cell r="D29">
            <v>176</v>
          </cell>
          <cell r="G29">
            <v>180</v>
          </cell>
        </row>
        <row r="30">
          <cell r="D30">
            <v>87</v>
          </cell>
          <cell r="G30">
            <v>73</v>
          </cell>
        </row>
        <row r="31">
          <cell r="D31">
            <v>60</v>
          </cell>
          <cell r="G31">
            <v>67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1224C-8C8C-4784-BB15-6794C219FB90}">
  <sheetPr>
    <tabColor rgb="FFFF0000"/>
    <pageSetUpPr fitToPage="1"/>
  </sheetPr>
  <dimension ref="A1:Z998"/>
  <sheetViews>
    <sheetView tabSelected="1" view="pageBreakPreview" zoomScaleNormal="100" zoomScaleSheetLayoutView="100" workbookViewId="0">
      <selection activeCell="F32" sqref="F32"/>
    </sheetView>
  </sheetViews>
  <sheetFormatPr defaultColWidth="14.44140625" defaultRowHeight="15" customHeight="1" x14ac:dyDescent="0.3"/>
  <cols>
    <col min="1" max="1" width="5.6640625" customWidth="1"/>
    <col min="2" max="3" width="21.6640625" customWidth="1"/>
    <col min="4" max="24" width="8.6640625" customWidth="1"/>
    <col min="25" max="26" width="9.109375" customWidth="1"/>
  </cols>
  <sheetData>
    <row r="1" spans="1:26" ht="15.6" x14ac:dyDescent="0.3">
      <c r="A1" s="1" t="s">
        <v>0</v>
      </c>
      <c r="B1" s="2"/>
      <c r="C1" s="2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3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2"/>
      <c r="Z3" s="2"/>
    </row>
    <row r="4" spans="1:26" ht="16.5" customHeight="1" x14ac:dyDescent="0.3">
      <c r="A4" s="3" t="str">
        <f>'[1]1'!$A$5</f>
        <v>KABUPATEN  BULUKUMBA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2"/>
      <c r="Z4" s="2"/>
    </row>
    <row r="5" spans="1:26" ht="16.5" customHeight="1" x14ac:dyDescent="0.3">
      <c r="A5" s="3" t="str">
        <f>'[1]1'!$A$6</f>
        <v>TAHUN 2023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2"/>
      <c r="Z5" s="2"/>
    </row>
    <row r="6" spans="1:26" ht="15.6" thickBot="1" x14ac:dyDescent="0.3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2"/>
      <c r="T6" s="2"/>
      <c r="U6" s="2"/>
      <c r="V6" s="2"/>
      <c r="W6" s="2"/>
      <c r="X6" s="2"/>
      <c r="Y6" s="2"/>
      <c r="Z6" s="2"/>
    </row>
    <row r="7" spans="1:26" ht="42.75" customHeight="1" x14ac:dyDescent="0.3">
      <c r="A7" s="6" t="s">
        <v>3</v>
      </c>
      <c r="B7" s="6" t="s">
        <v>4</v>
      </c>
      <c r="C7" s="6" t="s">
        <v>5</v>
      </c>
      <c r="D7" s="7" t="s">
        <v>6</v>
      </c>
      <c r="E7" s="4"/>
      <c r="F7" s="8"/>
      <c r="G7" s="9" t="s">
        <v>7</v>
      </c>
      <c r="H7" s="10"/>
      <c r="I7" s="10"/>
      <c r="J7" s="10"/>
      <c r="K7" s="10"/>
      <c r="L7" s="11"/>
      <c r="M7" s="9" t="s">
        <v>8</v>
      </c>
      <c r="N7" s="10"/>
      <c r="O7" s="10"/>
      <c r="P7" s="10"/>
      <c r="Q7" s="10"/>
      <c r="R7" s="11"/>
      <c r="S7" s="12" t="s">
        <v>9</v>
      </c>
      <c r="T7" s="13"/>
      <c r="U7" s="13"/>
      <c r="V7" s="13"/>
      <c r="W7" s="13"/>
      <c r="X7" s="14"/>
      <c r="Y7" s="2"/>
      <c r="Z7" s="2"/>
    </row>
    <row r="8" spans="1:26" x14ac:dyDescent="0.3">
      <c r="A8" s="15"/>
      <c r="B8" s="15"/>
      <c r="C8" s="15"/>
      <c r="D8" s="16"/>
      <c r="E8" s="10"/>
      <c r="F8" s="11"/>
      <c r="G8" s="17" t="s">
        <v>10</v>
      </c>
      <c r="H8" s="18"/>
      <c r="I8" s="17" t="s">
        <v>11</v>
      </c>
      <c r="J8" s="18"/>
      <c r="K8" s="17" t="s">
        <v>12</v>
      </c>
      <c r="L8" s="18"/>
      <c r="M8" s="17" t="s">
        <v>10</v>
      </c>
      <c r="N8" s="18"/>
      <c r="O8" s="17" t="s">
        <v>11</v>
      </c>
      <c r="P8" s="18"/>
      <c r="Q8" s="17" t="s">
        <v>12</v>
      </c>
      <c r="R8" s="18"/>
      <c r="S8" s="17" t="s">
        <v>10</v>
      </c>
      <c r="T8" s="18"/>
      <c r="U8" s="17" t="s">
        <v>11</v>
      </c>
      <c r="V8" s="18"/>
      <c r="W8" s="17" t="s">
        <v>12</v>
      </c>
      <c r="X8" s="18"/>
      <c r="Y8" s="2"/>
      <c r="Z8" s="2"/>
    </row>
    <row r="9" spans="1:26" ht="31.2" x14ac:dyDescent="0.3">
      <c r="A9" s="19"/>
      <c r="B9" s="19"/>
      <c r="C9" s="19"/>
      <c r="D9" s="20" t="s">
        <v>10</v>
      </c>
      <c r="E9" s="20" t="s">
        <v>11</v>
      </c>
      <c r="F9" s="20" t="s">
        <v>13</v>
      </c>
      <c r="G9" s="20" t="s">
        <v>14</v>
      </c>
      <c r="H9" s="20" t="s">
        <v>15</v>
      </c>
      <c r="I9" s="20" t="s">
        <v>14</v>
      </c>
      <c r="J9" s="20" t="s">
        <v>15</v>
      </c>
      <c r="K9" s="20" t="s">
        <v>14</v>
      </c>
      <c r="L9" s="20" t="s">
        <v>15</v>
      </c>
      <c r="M9" s="20" t="s">
        <v>14</v>
      </c>
      <c r="N9" s="20" t="s">
        <v>15</v>
      </c>
      <c r="O9" s="20" t="s">
        <v>14</v>
      </c>
      <c r="P9" s="21" t="s">
        <v>15</v>
      </c>
      <c r="Q9" s="20" t="s">
        <v>14</v>
      </c>
      <c r="R9" s="20" t="s">
        <v>15</v>
      </c>
      <c r="S9" s="22" t="s">
        <v>14</v>
      </c>
      <c r="T9" s="22" t="s">
        <v>15</v>
      </c>
      <c r="U9" s="22" t="s">
        <v>14</v>
      </c>
      <c r="V9" s="23" t="s">
        <v>15</v>
      </c>
      <c r="W9" s="22" t="s">
        <v>14</v>
      </c>
      <c r="X9" s="22" t="s">
        <v>15</v>
      </c>
      <c r="Y9" s="2"/>
      <c r="Z9" s="2"/>
    </row>
    <row r="10" spans="1:26" ht="14.4" x14ac:dyDescent="0.3">
      <c r="A10" s="24">
        <v>1</v>
      </c>
      <c r="B10" s="24">
        <v>2</v>
      </c>
      <c r="C10" s="24">
        <v>3</v>
      </c>
      <c r="D10" s="24">
        <v>4</v>
      </c>
      <c r="E10" s="24">
        <v>5</v>
      </c>
      <c r="F10" s="24">
        <v>6</v>
      </c>
      <c r="G10" s="24">
        <v>7</v>
      </c>
      <c r="H10" s="24">
        <v>8</v>
      </c>
      <c r="I10" s="24">
        <v>9</v>
      </c>
      <c r="J10" s="24">
        <v>10</v>
      </c>
      <c r="K10" s="24">
        <v>11</v>
      </c>
      <c r="L10" s="24">
        <v>12</v>
      </c>
      <c r="M10" s="24">
        <v>13</v>
      </c>
      <c r="N10" s="24">
        <v>14</v>
      </c>
      <c r="O10" s="24">
        <v>15</v>
      </c>
      <c r="P10" s="25">
        <v>16</v>
      </c>
      <c r="Q10" s="24">
        <v>17</v>
      </c>
      <c r="R10" s="24">
        <v>18</v>
      </c>
      <c r="S10" s="24">
        <v>19</v>
      </c>
      <c r="T10" s="24">
        <v>20</v>
      </c>
      <c r="U10" s="24">
        <v>21</v>
      </c>
      <c r="V10" s="24">
        <v>22</v>
      </c>
      <c r="W10" s="24">
        <v>23</v>
      </c>
      <c r="X10" s="24">
        <v>24</v>
      </c>
      <c r="Y10" s="26"/>
      <c r="Z10" s="26"/>
    </row>
    <row r="11" spans="1:26" ht="18" customHeight="1" x14ac:dyDescent="0.3">
      <c r="A11" s="27">
        <v>1</v>
      </c>
      <c r="B11" s="28" t="s">
        <v>16</v>
      </c>
      <c r="C11" s="29" t="s">
        <v>17</v>
      </c>
      <c r="D11" s="30">
        <f>'[1]21'!D12</f>
        <v>221</v>
      </c>
      <c r="E11" s="30">
        <f>'[1]21'!G12</f>
        <v>170</v>
      </c>
      <c r="F11" s="30">
        <f t="shared" ref="F11:F30" si="0">SUM(D11:E11)</f>
        <v>391</v>
      </c>
      <c r="G11" s="30">
        <v>221</v>
      </c>
      <c r="H11" s="31">
        <f t="shared" ref="H11:H31" si="1">G11/D11*100</f>
        <v>100</v>
      </c>
      <c r="I11" s="30">
        <f>'[1]21'!I12</f>
        <v>170</v>
      </c>
      <c r="J11" s="31">
        <f t="shared" ref="J11:J31" si="2">I11/E11*100</f>
        <v>100</v>
      </c>
      <c r="K11" s="30">
        <f t="shared" ref="K11:K30" si="3">G11+I11</f>
        <v>391</v>
      </c>
      <c r="L11" s="31">
        <f t="shared" ref="L11:L31" si="4">K11/F11*100</f>
        <v>100</v>
      </c>
      <c r="M11" s="30">
        <v>222</v>
      </c>
      <c r="N11" s="31">
        <f t="shared" ref="N11:N31" si="5">M11/D11*100</f>
        <v>100.4524886877828</v>
      </c>
      <c r="O11" s="30">
        <v>168</v>
      </c>
      <c r="P11" s="32">
        <f t="shared" ref="P11:P31" si="6">O11/E11*100</f>
        <v>98.82352941176471</v>
      </c>
      <c r="Q11" s="30">
        <f t="shared" ref="Q11:Q31" si="7">M11+O11</f>
        <v>390</v>
      </c>
      <c r="R11" s="31">
        <f t="shared" ref="R11:R31" si="8">Q11/F11*100</f>
        <v>99.744245524296673</v>
      </c>
      <c r="S11" s="30">
        <v>59</v>
      </c>
      <c r="T11" s="31">
        <f t="shared" ref="T11:T31" si="9">S11/D11*100</f>
        <v>26.696832579185521</v>
      </c>
      <c r="U11" s="30">
        <v>49</v>
      </c>
      <c r="V11" s="32">
        <f t="shared" ref="V11:V31" si="10">U11/E11*100</f>
        <v>28.823529411764703</v>
      </c>
      <c r="W11" s="30">
        <f t="shared" ref="W11:W31" si="11">S11+U11</f>
        <v>108</v>
      </c>
      <c r="X11" s="31">
        <f t="shared" ref="X11:X31" si="12">W11/F11*100</f>
        <v>27.621483375959077</v>
      </c>
      <c r="Y11" s="2"/>
      <c r="Z11" s="2"/>
    </row>
    <row r="12" spans="1:26" ht="19.5" customHeight="1" x14ac:dyDescent="0.3">
      <c r="A12" s="33"/>
      <c r="B12" s="34"/>
      <c r="C12" s="35" t="s">
        <v>18</v>
      </c>
      <c r="D12" s="36">
        <f>'[1]21'!D13</f>
        <v>171</v>
      </c>
      <c r="E12" s="36">
        <f>'[1]21'!G13</f>
        <v>179</v>
      </c>
      <c r="F12" s="36">
        <f t="shared" si="0"/>
        <v>350</v>
      </c>
      <c r="G12" s="36">
        <v>171</v>
      </c>
      <c r="H12" s="37">
        <f t="shared" si="1"/>
        <v>100</v>
      </c>
      <c r="I12" s="36">
        <f>'[1]21'!I13</f>
        <v>179</v>
      </c>
      <c r="J12" s="37">
        <f t="shared" si="2"/>
        <v>100</v>
      </c>
      <c r="K12" s="36">
        <f t="shared" si="3"/>
        <v>350</v>
      </c>
      <c r="L12" s="37">
        <f t="shared" si="4"/>
        <v>100</v>
      </c>
      <c r="M12" s="36">
        <v>170</v>
      </c>
      <c r="N12" s="37">
        <f t="shared" si="5"/>
        <v>99.415204678362571</v>
      </c>
      <c r="O12" s="36">
        <v>176</v>
      </c>
      <c r="P12" s="38">
        <f t="shared" si="6"/>
        <v>98.324022346368707</v>
      </c>
      <c r="Q12" s="36">
        <f t="shared" si="7"/>
        <v>346</v>
      </c>
      <c r="R12" s="37">
        <f t="shared" si="8"/>
        <v>98.857142857142861</v>
      </c>
      <c r="S12" s="36">
        <v>52</v>
      </c>
      <c r="T12" s="37">
        <f t="shared" si="9"/>
        <v>30.409356725146196</v>
      </c>
      <c r="U12" s="36">
        <v>50</v>
      </c>
      <c r="V12" s="38">
        <f t="shared" si="10"/>
        <v>27.932960893854748</v>
      </c>
      <c r="W12" s="36">
        <f t="shared" si="11"/>
        <v>102</v>
      </c>
      <c r="X12" s="37">
        <f t="shared" si="12"/>
        <v>29.142857142857142</v>
      </c>
      <c r="Y12" s="2"/>
      <c r="Z12" s="2"/>
    </row>
    <row r="13" spans="1:26" ht="19.5" customHeight="1" x14ac:dyDescent="0.3">
      <c r="A13" s="39"/>
      <c r="B13" s="40"/>
      <c r="C13" s="35" t="s">
        <v>19</v>
      </c>
      <c r="D13" s="36">
        <f>'[1]21'!D14</f>
        <v>173</v>
      </c>
      <c r="E13" s="36">
        <f>'[1]21'!G14</f>
        <v>170</v>
      </c>
      <c r="F13" s="36">
        <f t="shared" si="0"/>
        <v>343</v>
      </c>
      <c r="G13" s="36">
        <v>173</v>
      </c>
      <c r="H13" s="37">
        <f t="shared" si="1"/>
        <v>100</v>
      </c>
      <c r="I13" s="36">
        <f>'[1]21'!I14</f>
        <v>170</v>
      </c>
      <c r="J13" s="37">
        <f t="shared" si="2"/>
        <v>100</v>
      </c>
      <c r="K13" s="36">
        <f t="shared" si="3"/>
        <v>343</v>
      </c>
      <c r="L13" s="37">
        <f t="shared" si="4"/>
        <v>100</v>
      </c>
      <c r="M13" s="36">
        <v>171</v>
      </c>
      <c r="N13" s="37">
        <f t="shared" si="5"/>
        <v>98.843930635838149</v>
      </c>
      <c r="O13" s="36">
        <v>185</v>
      </c>
      <c r="P13" s="38">
        <f t="shared" si="6"/>
        <v>108.8235294117647</v>
      </c>
      <c r="Q13" s="36">
        <f t="shared" si="7"/>
        <v>356</v>
      </c>
      <c r="R13" s="37">
        <f t="shared" si="8"/>
        <v>103.79008746355684</v>
      </c>
      <c r="S13" s="36">
        <v>31</v>
      </c>
      <c r="T13" s="37">
        <f t="shared" si="9"/>
        <v>17.919075144508671</v>
      </c>
      <c r="U13" s="36">
        <v>36</v>
      </c>
      <c r="V13" s="38">
        <f t="shared" si="10"/>
        <v>21.176470588235293</v>
      </c>
      <c r="W13" s="36">
        <f t="shared" si="11"/>
        <v>67</v>
      </c>
      <c r="X13" s="37">
        <f t="shared" si="12"/>
        <v>19.533527696793001</v>
      </c>
      <c r="Y13" s="2"/>
      <c r="Z13" s="2"/>
    </row>
    <row r="14" spans="1:26" ht="19.5" customHeight="1" x14ac:dyDescent="0.3">
      <c r="A14" s="41">
        <v>2</v>
      </c>
      <c r="B14" s="42" t="s">
        <v>20</v>
      </c>
      <c r="C14" s="35" t="s">
        <v>21</v>
      </c>
      <c r="D14" s="36">
        <f>'[1]21'!D15</f>
        <v>103</v>
      </c>
      <c r="E14" s="36">
        <f>'[1]21'!G15</f>
        <v>90</v>
      </c>
      <c r="F14" s="36">
        <f t="shared" si="0"/>
        <v>193</v>
      </c>
      <c r="G14" s="36">
        <v>103</v>
      </c>
      <c r="H14" s="37">
        <f t="shared" si="1"/>
        <v>100</v>
      </c>
      <c r="I14" s="36">
        <v>90</v>
      </c>
      <c r="J14" s="37">
        <f t="shared" si="2"/>
        <v>100</v>
      </c>
      <c r="K14" s="36">
        <f t="shared" si="3"/>
        <v>193</v>
      </c>
      <c r="L14" s="37">
        <f t="shared" si="4"/>
        <v>100</v>
      </c>
      <c r="M14" s="36">
        <v>97</v>
      </c>
      <c r="N14" s="37">
        <f t="shared" si="5"/>
        <v>94.174757281553397</v>
      </c>
      <c r="O14" s="36">
        <v>91</v>
      </c>
      <c r="P14" s="38">
        <f t="shared" si="6"/>
        <v>101.11111111111111</v>
      </c>
      <c r="Q14" s="36">
        <f t="shared" si="7"/>
        <v>188</v>
      </c>
      <c r="R14" s="37">
        <f t="shared" si="8"/>
        <v>97.409326424870471</v>
      </c>
      <c r="S14" s="36">
        <v>22</v>
      </c>
      <c r="T14" s="37">
        <f t="shared" si="9"/>
        <v>21.359223300970871</v>
      </c>
      <c r="U14" s="36">
        <v>19</v>
      </c>
      <c r="V14" s="38">
        <f t="shared" si="10"/>
        <v>21.111111111111111</v>
      </c>
      <c r="W14" s="36">
        <f t="shared" si="11"/>
        <v>41</v>
      </c>
      <c r="X14" s="37">
        <f t="shared" si="12"/>
        <v>21.243523316062177</v>
      </c>
      <c r="Y14" s="2"/>
      <c r="Z14" s="2"/>
    </row>
    <row r="15" spans="1:26" ht="19.5" customHeight="1" x14ac:dyDescent="0.3">
      <c r="A15" s="39"/>
      <c r="B15" s="40"/>
      <c r="C15" s="35" t="s">
        <v>22</v>
      </c>
      <c r="D15" s="36">
        <f>'[1]21'!D16</f>
        <v>127</v>
      </c>
      <c r="E15" s="36">
        <f>'[1]21'!G16</f>
        <v>127</v>
      </c>
      <c r="F15" s="36">
        <f t="shared" si="0"/>
        <v>254</v>
      </c>
      <c r="G15" s="36">
        <v>127</v>
      </c>
      <c r="H15" s="37">
        <f t="shared" si="1"/>
        <v>100</v>
      </c>
      <c r="I15" s="36">
        <v>127</v>
      </c>
      <c r="J15" s="37">
        <f t="shared" si="2"/>
        <v>100</v>
      </c>
      <c r="K15" s="36">
        <f t="shared" si="3"/>
        <v>254</v>
      </c>
      <c r="L15" s="37">
        <f t="shared" si="4"/>
        <v>100</v>
      </c>
      <c r="M15" s="36">
        <v>134</v>
      </c>
      <c r="N15" s="37">
        <f t="shared" si="5"/>
        <v>105.51181102362204</v>
      </c>
      <c r="O15" s="36">
        <v>129</v>
      </c>
      <c r="P15" s="38">
        <f t="shared" si="6"/>
        <v>101.5748031496063</v>
      </c>
      <c r="Q15" s="36">
        <f t="shared" si="7"/>
        <v>263</v>
      </c>
      <c r="R15" s="37">
        <f t="shared" si="8"/>
        <v>103.54330708661416</v>
      </c>
      <c r="S15" s="36">
        <v>16</v>
      </c>
      <c r="T15" s="37">
        <f t="shared" si="9"/>
        <v>12.598425196850393</v>
      </c>
      <c r="U15" s="36">
        <v>24</v>
      </c>
      <c r="V15" s="38">
        <f t="shared" si="10"/>
        <v>18.897637795275589</v>
      </c>
      <c r="W15" s="36">
        <f t="shared" si="11"/>
        <v>40</v>
      </c>
      <c r="X15" s="37">
        <f t="shared" si="12"/>
        <v>15.748031496062993</v>
      </c>
      <c r="Y15" s="2"/>
      <c r="Z15" s="2"/>
    </row>
    <row r="16" spans="1:26" ht="19.5" customHeight="1" x14ac:dyDescent="0.3">
      <c r="A16" s="43">
        <v>3</v>
      </c>
      <c r="B16" s="44" t="s">
        <v>23</v>
      </c>
      <c r="C16" s="35" t="s">
        <v>24</v>
      </c>
      <c r="D16" s="36">
        <f>'[1]21'!D17</f>
        <v>432</v>
      </c>
      <c r="E16" s="36">
        <f>'[1]21'!G17</f>
        <v>567</v>
      </c>
      <c r="F16" s="36">
        <f t="shared" si="0"/>
        <v>999</v>
      </c>
      <c r="G16" s="36">
        <v>432</v>
      </c>
      <c r="H16" s="37">
        <f t="shared" si="1"/>
        <v>100</v>
      </c>
      <c r="I16" s="36">
        <v>567</v>
      </c>
      <c r="J16" s="37">
        <f t="shared" si="2"/>
        <v>100</v>
      </c>
      <c r="K16" s="36">
        <f t="shared" si="3"/>
        <v>999</v>
      </c>
      <c r="L16" s="37">
        <f t="shared" si="4"/>
        <v>100</v>
      </c>
      <c r="M16" s="36">
        <v>434</v>
      </c>
      <c r="N16" s="37">
        <f t="shared" si="5"/>
        <v>100.46296296296295</v>
      </c>
      <c r="O16" s="36">
        <v>558</v>
      </c>
      <c r="P16" s="38">
        <f t="shared" si="6"/>
        <v>98.412698412698404</v>
      </c>
      <c r="Q16" s="36">
        <f t="shared" si="7"/>
        <v>992</v>
      </c>
      <c r="R16" s="37">
        <f t="shared" si="8"/>
        <v>99.299299299299307</v>
      </c>
      <c r="S16" s="36">
        <v>11</v>
      </c>
      <c r="T16" s="37">
        <f t="shared" si="9"/>
        <v>2.5462962962962963</v>
      </c>
      <c r="U16" s="36">
        <v>12</v>
      </c>
      <c r="V16" s="38">
        <f t="shared" si="10"/>
        <v>2.1164021164021163</v>
      </c>
      <c r="W16" s="36">
        <f t="shared" si="11"/>
        <v>23</v>
      </c>
      <c r="X16" s="37">
        <f t="shared" si="12"/>
        <v>2.3023023023023024</v>
      </c>
      <c r="Y16" s="2"/>
      <c r="Z16" s="2"/>
    </row>
    <row r="17" spans="1:26" ht="19.5" customHeight="1" x14ac:dyDescent="0.3">
      <c r="A17" s="41">
        <v>4</v>
      </c>
      <c r="B17" s="42" t="s">
        <v>25</v>
      </c>
      <c r="C17" s="35" t="s">
        <v>25</v>
      </c>
      <c r="D17" s="36">
        <f>'[1]21'!D18</f>
        <v>196</v>
      </c>
      <c r="E17" s="36">
        <f>'[1]21'!G18</f>
        <v>169</v>
      </c>
      <c r="F17" s="36">
        <f t="shared" si="0"/>
        <v>365</v>
      </c>
      <c r="G17" s="36">
        <v>195</v>
      </c>
      <c r="H17" s="37">
        <f t="shared" si="1"/>
        <v>99.489795918367349</v>
      </c>
      <c r="I17" s="36">
        <v>170</v>
      </c>
      <c r="J17" s="37">
        <f t="shared" si="2"/>
        <v>100.59171597633136</v>
      </c>
      <c r="K17" s="36">
        <f t="shared" si="3"/>
        <v>365</v>
      </c>
      <c r="L17" s="37">
        <f t="shared" si="4"/>
        <v>100</v>
      </c>
      <c r="M17" s="36">
        <v>187</v>
      </c>
      <c r="N17" s="37">
        <f t="shared" si="5"/>
        <v>95.408163265306129</v>
      </c>
      <c r="O17" s="36">
        <v>171</v>
      </c>
      <c r="P17" s="38">
        <f t="shared" si="6"/>
        <v>101.18343195266273</v>
      </c>
      <c r="Q17" s="36">
        <f t="shared" si="7"/>
        <v>358</v>
      </c>
      <c r="R17" s="37">
        <f t="shared" si="8"/>
        <v>98.082191780821915</v>
      </c>
      <c r="S17" s="36">
        <v>40</v>
      </c>
      <c r="T17" s="37">
        <f t="shared" si="9"/>
        <v>20.408163265306122</v>
      </c>
      <c r="U17" s="36">
        <v>30</v>
      </c>
      <c r="V17" s="38">
        <f t="shared" si="10"/>
        <v>17.751479289940828</v>
      </c>
      <c r="W17" s="36">
        <f t="shared" si="11"/>
        <v>70</v>
      </c>
      <c r="X17" s="37">
        <f t="shared" si="12"/>
        <v>19.17808219178082</v>
      </c>
      <c r="Y17" s="2"/>
      <c r="Z17" s="2"/>
    </row>
    <row r="18" spans="1:26" ht="19.5" customHeight="1" x14ac:dyDescent="0.3">
      <c r="A18" s="33"/>
      <c r="B18" s="34"/>
      <c r="C18" s="35" t="s">
        <v>26</v>
      </c>
      <c r="D18" s="36">
        <f>'[1]21'!D19</f>
        <v>45</v>
      </c>
      <c r="E18" s="36">
        <f>'[1]21'!G19</f>
        <v>34</v>
      </c>
      <c r="F18" s="36">
        <f t="shared" si="0"/>
        <v>79</v>
      </c>
      <c r="G18" s="36">
        <v>43</v>
      </c>
      <c r="H18" s="37">
        <f t="shared" si="1"/>
        <v>95.555555555555557</v>
      </c>
      <c r="I18" s="36">
        <v>35</v>
      </c>
      <c r="J18" s="37">
        <f t="shared" si="2"/>
        <v>102.94117647058823</v>
      </c>
      <c r="K18" s="36">
        <f t="shared" si="3"/>
        <v>78</v>
      </c>
      <c r="L18" s="37">
        <f t="shared" si="4"/>
        <v>98.734177215189874</v>
      </c>
      <c r="M18" s="36">
        <v>44</v>
      </c>
      <c r="N18" s="37">
        <f t="shared" si="5"/>
        <v>97.777777777777771</v>
      </c>
      <c r="O18" s="36">
        <v>35</v>
      </c>
      <c r="P18" s="38">
        <f t="shared" si="6"/>
        <v>102.94117647058823</v>
      </c>
      <c r="Q18" s="36">
        <f t="shared" si="7"/>
        <v>79</v>
      </c>
      <c r="R18" s="37">
        <f t="shared" si="8"/>
        <v>100</v>
      </c>
      <c r="S18" s="36">
        <v>8</v>
      </c>
      <c r="T18" s="37">
        <f t="shared" si="9"/>
        <v>17.777777777777779</v>
      </c>
      <c r="U18" s="36">
        <v>4</v>
      </c>
      <c r="V18" s="38">
        <f t="shared" si="10"/>
        <v>11.76470588235294</v>
      </c>
      <c r="W18" s="36">
        <f t="shared" si="11"/>
        <v>12</v>
      </c>
      <c r="X18" s="37">
        <f t="shared" si="12"/>
        <v>15.18987341772152</v>
      </c>
      <c r="Y18" s="2"/>
      <c r="Z18" s="2"/>
    </row>
    <row r="19" spans="1:26" ht="19.5" customHeight="1" x14ac:dyDescent="0.3">
      <c r="A19" s="39"/>
      <c r="B19" s="40"/>
      <c r="C19" s="35" t="s">
        <v>27</v>
      </c>
      <c r="D19" s="36">
        <f>'[1]21'!D20</f>
        <v>62</v>
      </c>
      <c r="E19" s="36">
        <f>'[1]21'!G20</f>
        <v>68</v>
      </c>
      <c r="F19" s="36">
        <f t="shared" si="0"/>
        <v>130</v>
      </c>
      <c r="G19" s="36">
        <v>62</v>
      </c>
      <c r="H19" s="37">
        <f t="shared" si="1"/>
        <v>100</v>
      </c>
      <c r="I19" s="36">
        <v>66</v>
      </c>
      <c r="J19" s="37">
        <f t="shared" si="2"/>
        <v>97.058823529411768</v>
      </c>
      <c r="K19" s="36">
        <f t="shared" si="3"/>
        <v>128</v>
      </c>
      <c r="L19" s="37">
        <f t="shared" si="4"/>
        <v>98.461538461538467</v>
      </c>
      <c r="M19" s="36">
        <v>58</v>
      </c>
      <c r="N19" s="37">
        <f t="shared" si="5"/>
        <v>93.548387096774192</v>
      </c>
      <c r="O19" s="36">
        <v>69</v>
      </c>
      <c r="P19" s="38">
        <f t="shared" si="6"/>
        <v>101.47058823529412</v>
      </c>
      <c r="Q19" s="36">
        <f t="shared" si="7"/>
        <v>127</v>
      </c>
      <c r="R19" s="37">
        <f t="shared" si="8"/>
        <v>97.692307692307693</v>
      </c>
      <c r="S19" s="36">
        <v>27</v>
      </c>
      <c r="T19" s="37">
        <f t="shared" si="9"/>
        <v>43.548387096774192</v>
      </c>
      <c r="U19" s="36">
        <v>28</v>
      </c>
      <c r="V19" s="38">
        <f t="shared" si="10"/>
        <v>41.17647058823529</v>
      </c>
      <c r="W19" s="36">
        <f t="shared" si="11"/>
        <v>55</v>
      </c>
      <c r="X19" s="37">
        <f t="shared" si="12"/>
        <v>42.307692307692307</v>
      </c>
      <c r="Y19" s="2"/>
      <c r="Z19" s="2"/>
    </row>
    <row r="20" spans="1:26" ht="19.5" customHeight="1" x14ac:dyDescent="0.3">
      <c r="A20" s="43">
        <v>5</v>
      </c>
      <c r="B20" s="44" t="s">
        <v>28</v>
      </c>
      <c r="C20" s="35" t="s">
        <v>28</v>
      </c>
      <c r="D20" s="36">
        <f>'[1]21'!D21</f>
        <v>207</v>
      </c>
      <c r="E20" s="36">
        <f>'[1]21'!G21</f>
        <v>170</v>
      </c>
      <c r="F20" s="36">
        <f t="shared" si="0"/>
        <v>377</v>
      </c>
      <c r="G20" s="36">
        <v>207</v>
      </c>
      <c r="H20" s="37">
        <f t="shared" si="1"/>
        <v>100</v>
      </c>
      <c r="I20" s="36">
        <v>170</v>
      </c>
      <c r="J20" s="37">
        <f t="shared" si="2"/>
        <v>100</v>
      </c>
      <c r="K20" s="36">
        <f t="shared" si="3"/>
        <v>377</v>
      </c>
      <c r="L20" s="37">
        <f t="shared" si="4"/>
        <v>100</v>
      </c>
      <c r="M20" s="36">
        <v>205</v>
      </c>
      <c r="N20" s="37">
        <f t="shared" si="5"/>
        <v>99.033816425120762</v>
      </c>
      <c r="O20" s="36">
        <v>168</v>
      </c>
      <c r="P20" s="38">
        <f t="shared" si="6"/>
        <v>98.82352941176471</v>
      </c>
      <c r="Q20" s="36">
        <f t="shared" si="7"/>
        <v>373</v>
      </c>
      <c r="R20" s="37">
        <f t="shared" si="8"/>
        <v>98.938992042440319</v>
      </c>
      <c r="S20" s="36">
        <v>27</v>
      </c>
      <c r="T20" s="37">
        <f t="shared" si="9"/>
        <v>13.043478260869565</v>
      </c>
      <c r="U20" s="36">
        <v>32</v>
      </c>
      <c r="V20" s="38">
        <f t="shared" si="10"/>
        <v>18.823529411764707</v>
      </c>
      <c r="W20" s="36">
        <f t="shared" si="11"/>
        <v>59</v>
      </c>
      <c r="X20" s="37">
        <f t="shared" si="12"/>
        <v>15.649867374005305</v>
      </c>
      <c r="Y20" s="2"/>
      <c r="Z20" s="2"/>
    </row>
    <row r="21" spans="1:26" ht="19.5" customHeight="1" x14ac:dyDescent="0.3">
      <c r="A21" s="41">
        <v>6</v>
      </c>
      <c r="B21" s="42" t="s">
        <v>29</v>
      </c>
      <c r="C21" s="35" t="s">
        <v>29</v>
      </c>
      <c r="D21" s="36">
        <f>'[1]21'!D22</f>
        <v>79</v>
      </c>
      <c r="E21" s="36">
        <f>'[1]21'!G22</f>
        <v>85</v>
      </c>
      <c r="F21" s="36">
        <f t="shared" si="0"/>
        <v>164</v>
      </c>
      <c r="G21" s="36">
        <v>79</v>
      </c>
      <c r="H21" s="37">
        <f t="shared" si="1"/>
        <v>100</v>
      </c>
      <c r="I21" s="36">
        <v>85</v>
      </c>
      <c r="J21" s="37">
        <f t="shared" si="2"/>
        <v>100</v>
      </c>
      <c r="K21" s="36">
        <f t="shared" si="3"/>
        <v>164</v>
      </c>
      <c r="L21" s="37">
        <f t="shared" si="4"/>
        <v>100</v>
      </c>
      <c r="M21" s="36">
        <v>77</v>
      </c>
      <c r="N21" s="37">
        <f t="shared" si="5"/>
        <v>97.468354430379748</v>
      </c>
      <c r="O21" s="36">
        <v>82</v>
      </c>
      <c r="P21" s="38">
        <f t="shared" si="6"/>
        <v>96.470588235294116</v>
      </c>
      <c r="Q21" s="36">
        <f t="shared" si="7"/>
        <v>159</v>
      </c>
      <c r="R21" s="37">
        <f t="shared" si="8"/>
        <v>96.951219512195124</v>
      </c>
      <c r="S21" s="36">
        <v>13</v>
      </c>
      <c r="T21" s="37">
        <f t="shared" si="9"/>
        <v>16.455696202531644</v>
      </c>
      <c r="U21" s="36">
        <v>18</v>
      </c>
      <c r="V21" s="38">
        <f t="shared" si="10"/>
        <v>21.176470588235293</v>
      </c>
      <c r="W21" s="36">
        <f t="shared" si="11"/>
        <v>31</v>
      </c>
      <c r="X21" s="37">
        <f t="shared" si="12"/>
        <v>18.902439024390244</v>
      </c>
      <c r="Y21" s="2"/>
      <c r="Z21" s="2"/>
    </row>
    <row r="22" spans="1:26" ht="19.5" customHeight="1" x14ac:dyDescent="0.3">
      <c r="A22" s="39"/>
      <c r="B22" s="40"/>
      <c r="C22" s="35" t="s">
        <v>30</v>
      </c>
      <c r="D22" s="36">
        <f>'[1]21'!D23</f>
        <v>69</v>
      </c>
      <c r="E22" s="36">
        <f>'[1]21'!G23</f>
        <v>72</v>
      </c>
      <c r="F22" s="36">
        <f t="shared" si="0"/>
        <v>141</v>
      </c>
      <c r="G22" s="36">
        <v>69</v>
      </c>
      <c r="H22" s="37">
        <f t="shared" si="1"/>
        <v>100</v>
      </c>
      <c r="I22" s="36">
        <v>72</v>
      </c>
      <c r="J22" s="37">
        <f t="shared" si="2"/>
        <v>100</v>
      </c>
      <c r="K22" s="36">
        <f t="shared" si="3"/>
        <v>141</v>
      </c>
      <c r="L22" s="37">
        <f t="shared" si="4"/>
        <v>100</v>
      </c>
      <c r="M22" s="36">
        <v>69</v>
      </c>
      <c r="N22" s="37">
        <f t="shared" si="5"/>
        <v>100</v>
      </c>
      <c r="O22" s="36">
        <v>71</v>
      </c>
      <c r="P22" s="38">
        <f t="shared" si="6"/>
        <v>98.611111111111114</v>
      </c>
      <c r="Q22" s="36">
        <f t="shared" si="7"/>
        <v>140</v>
      </c>
      <c r="R22" s="37">
        <f t="shared" si="8"/>
        <v>99.290780141843967</v>
      </c>
      <c r="S22" s="36">
        <v>31</v>
      </c>
      <c r="T22" s="37">
        <f t="shared" si="9"/>
        <v>44.927536231884055</v>
      </c>
      <c r="U22" s="36">
        <v>16</v>
      </c>
      <c r="V22" s="38">
        <f t="shared" si="10"/>
        <v>22.222222222222221</v>
      </c>
      <c r="W22" s="36">
        <f t="shared" si="11"/>
        <v>47</v>
      </c>
      <c r="X22" s="37">
        <f t="shared" si="12"/>
        <v>33.333333333333329</v>
      </c>
      <c r="Y22" s="2"/>
      <c r="Z22" s="2"/>
    </row>
    <row r="23" spans="1:26" ht="19.5" customHeight="1" x14ac:dyDescent="0.3">
      <c r="A23" s="41">
        <v>7</v>
      </c>
      <c r="B23" s="42" t="s">
        <v>31</v>
      </c>
      <c r="C23" s="35" t="s">
        <v>31</v>
      </c>
      <c r="D23" s="36">
        <f>'[1]21'!D24</f>
        <v>141</v>
      </c>
      <c r="E23" s="36">
        <f>'[1]21'!G24</f>
        <v>113</v>
      </c>
      <c r="F23" s="36">
        <f t="shared" si="0"/>
        <v>254</v>
      </c>
      <c r="G23" s="36">
        <v>141</v>
      </c>
      <c r="H23" s="37">
        <f t="shared" si="1"/>
        <v>100</v>
      </c>
      <c r="I23" s="36">
        <v>113</v>
      </c>
      <c r="J23" s="37">
        <f t="shared" si="2"/>
        <v>100</v>
      </c>
      <c r="K23" s="36">
        <f t="shared" si="3"/>
        <v>254</v>
      </c>
      <c r="L23" s="37">
        <f t="shared" si="4"/>
        <v>100</v>
      </c>
      <c r="M23" s="36">
        <v>140</v>
      </c>
      <c r="N23" s="37">
        <f t="shared" si="5"/>
        <v>99.290780141843967</v>
      </c>
      <c r="O23" s="36">
        <v>114</v>
      </c>
      <c r="P23" s="38">
        <f t="shared" si="6"/>
        <v>100.88495575221239</v>
      </c>
      <c r="Q23" s="36">
        <f t="shared" si="7"/>
        <v>254</v>
      </c>
      <c r="R23" s="37">
        <f t="shared" si="8"/>
        <v>100</v>
      </c>
      <c r="S23" s="36">
        <v>41</v>
      </c>
      <c r="T23" s="37">
        <f t="shared" si="9"/>
        <v>29.078014184397162</v>
      </c>
      <c r="U23" s="36">
        <v>39</v>
      </c>
      <c r="V23" s="38">
        <f t="shared" si="10"/>
        <v>34.513274336283182</v>
      </c>
      <c r="W23" s="36">
        <f t="shared" si="11"/>
        <v>80</v>
      </c>
      <c r="X23" s="37">
        <f t="shared" si="12"/>
        <v>31.496062992125985</v>
      </c>
      <c r="Y23" s="2"/>
      <c r="Z23" s="2"/>
    </row>
    <row r="24" spans="1:26" ht="19.5" customHeight="1" x14ac:dyDescent="0.3">
      <c r="A24" s="39"/>
      <c r="B24" s="40"/>
      <c r="C24" s="35" t="s">
        <v>32</v>
      </c>
      <c r="D24" s="36">
        <f>'[1]21'!D25</f>
        <v>80</v>
      </c>
      <c r="E24" s="36">
        <f>'[1]21'!G25</f>
        <v>49</v>
      </c>
      <c r="F24" s="36">
        <f t="shared" si="0"/>
        <v>129</v>
      </c>
      <c r="G24" s="36">
        <v>80</v>
      </c>
      <c r="H24" s="37">
        <f t="shared" si="1"/>
        <v>100</v>
      </c>
      <c r="I24" s="36">
        <f>'[1]21'!I25</f>
        <v>49</v>
      </c>
      <c r="J24" s="37">
        <f t="shared" si="2"/>
        <v>100</v>
      </c>
      <c r="K24" s="36">
        <f t="shared" si="3"/>
        <v>129</v>
      </c>
      <c r="L24" s="37">
        <f t="shared" si="4"/>
        <v>100</v>
      </c>
      <c r="M24" s="36">
        <v>72</v>
      </c>
      <c r="N24" s="37">
        <f t="shared" si="5"/>
        <v>90</v>
      </c>
      <c r="O24" s="36">
        <v>48</v>
      </c>
      <c r="P24" s="38">
        <f t="shared" si="6"/>
        <v>97.959183673469383</v>
      </c>
      <c r="Q24" s="36">
        <f t="shared" si="7"/>
        <v>120</v>
      </c>
      <c r="R24" s="37">
        <f t="shared" si="8"/>
        <v>93.023255813953483</v>
      </c>
      <c r="S24" s="36">
        <v>19</v>
      </c>
      <c r="T24" s="37">
        <f t="shared" si="9"/>
        <v>23.75</v>
      </c>
      <c r="U24" s="36">
        <v>15</v>
      </c>
      <c r="V24" s="38">
        <f t="shared" si="10"/>
        <v>30.612244897959183</v>
      </c>
      <c r="W24" s="36">
        <f t="shared" si="11"/>
        <v>34</v>
      </c>
      <c r="X24" s="37">
        <f t="shared" si="12"/>
        <v>26.356589147286826</v>
      </c>
      <c r="Y24" s="2"/>
      <c r="Z24" s="2"/>
    </row>
    <row r="25" spans="1:26" ht="19.5" customHeight="1" x14ac:dyDescent="0.3">
      <c r="A25" s="41">
        <v>8</v>
      </c>
      <c r="B25" s="42" t="s">
        <v>33</v>
      </c>
      <c r="C25" s="35" t="s">
        <v>33</v>
      </c>
      <c r="D25" s="36">
        <f>'[1]21'!D26</f>
        <v>155</v>
      </c>
      <c r="E25" s="36">
        <f>'[1]21'!G26</f>
        <v>142</v>
      </c>
      <c r="F25" s="36">
        <f t="shared" si="0"/>
        <v>297</v>
      </c>
      <c r="G25" s="36">
        <v>155</v>
      </c>
      <c r="H25" s="37">
        <f t="shared" si="1"/>
        <v>100</v>
      </c>
      <c r="I25" s="36">
        <f>'[1]21'!I26</f>
        <v>142</v>
      </c>
      <c r="J25" s="37">
        <f t="shared" si="2"/>
        <v>100</v>
      </c>
      <c r="K25" s="36">
        <f t="shared" si="3"/>
        <v>297</v>
      </c>
      <c r="L25" s="37">
        <f t="shared" si="4"/>
        <v>100</v>
      </c>
      <c r="M25" s="36">
        <v>153</v>
      </c>
      <c r="N25" s="37">
        <f t="shared" si="5"/>
        <v>98.709677419354833</v>
      </c>
      <c r="O25" s="36">
        <v>137</v>
      </c>
      <c r="P25" s="38">
        <f t="shared" si="6"/>
        <v>96.478873239436624</v>
      </c>
      <c r="Q25" s="36">
        <f t="shared" si="7"/>
        <v>290</v>
      </c>
      <c r="R25" s="37">
        <f t="shared" si="8"/>
        <v>97.643097643097647</v>
      </c>
      <c r="S25" s="36">
        <v>25</v>
      </c>
      <c r="T25" s="37">
        <f t="shared" si="9"/>
        <v>16.129032258064516</v>
      </c>
      <c r="U25" s="36">
        <v>25</v>
      </c>
      <c r="V25" s="38">
        <f t="shared" si="10"/>
        <v>17.6056338028169</v>
      </c>
      <c r="W25" s="36">
        <f t="shared" si="11"/>
        <v>50</v>
      </c>
      <c r="X25" s="37">
        <f t="shared" si="12"/>
        <v>16.835016835016837</v>
      </c>
      <c r="Y25" s="2"/>
      <c r="Z25" s="2"/>
    </row>
    <row r="26" spans="1:26" ht="19.5" customHeight="1" x14ac:dyDescent="0.3">
      <c r="A26" s="33"/>
      <c r="B26" s="34"/>
      <c r="C26" s="35" t="s">
        <v>34</v>
      </c>
      <c r="D26" s="36">
        <f>'[1]21'!D27</f>
        <v>143</v>
      </c>
      <c r="E26" s="36">
        <f>'[1]21'!G27</f>
        <v>138</v>
      </c>
      <c r="F26" s="36">
        <f t="shared" si="0"/>
        <v>281</v>
      </c>
      <c r="G26" s="36">
        <v>143</v>
      </c>
      <c r="H26" s="37">
        <f t="shared" si="1"/>
        <v>100</v>
      </c>
      <c r="I26" s="36">
        <v>138</v>
      </c>
      <c r="J26" s="37">
        <f t="shared" si="2"/>
        <v>100</v>
      </c>
      <c r="K26" s="36">
        <f t="shared" si="3"/>
        <v>281</v>
      </c>
      <c r="L26" s="37">
        <f t="shared" si="4"/>
        <v>100</v>
      </c>
      <c r="M26" s="36">
        <v>139</v>
      </c>
      <c r="N26" s="37">
        <f t="shared" si="5"/>
        <v>97.2027972027972</v>
      </c>
      <c r="O26" s="36">
        <v>135</v>
      </c>
      <c r="P26" s="38">
        <f t="shared" si="6"/>
        <v>97.826086956521735</v>
      </c>
      <c r="Q26" s="36">
        <f t="shared" si="7"/>
        <v>274</v>
      </c>
      <c r="R26" s="37">
        <f t="shared" si="8"/>
        <v>97.508896797153028</v>
      </c>
      <c r="S26" s="36">
        <v>20</v>
      </c>
      <c r="T26" s="37">
        <f t="shared" si="9"/>
        <v>13.986013986013987</v>
      </c>
      <c r="U26" s="36">
        <v>11</v>
      </c>
      <c r="V26" s="38">
        <f t="shared" si="10"/>
        <v>7.9710144927536222</v>
      </c>
      <c r="W26" s="36">
        <f t="shared" si="11"/>
        <v>31</v>
      </c>
      <c r="X26" s="37">
        <f t="shared" si="12"/>
        <v>11.032028469750891</v>
      </c>
      <c r="Y26" s="2"/>
      <c r="Z26" s="2"/>
    </row>
    <row r="27" spans="1:26" ht="19.5" customHeight="1" x14ac:dyDescent="0.3">
      <c r="A27" s="39"/>
      <c r="B27" s="40"/>
      <c r="C27" s="35" t="s">
        <v>35</v>
      </c>
      <c r="D27" s="36">
        <f>'[1]21'!D28</f>
        <v>118</v>
      </c>
      <c r="E27" s="36">
        <f>'[1]21'!G28</f>
        <v>87</v>
      </c>
      <c r="F27" s="36">
        <f t="shared" si="0"/>
        <v>205</v>
      </c>
      <c r="G27" s="36">
        <v>118</v>
      </c>
      <c r="H27" s="37">
        <f t="shared" si="1"/>
        <v>100</v>
      </c>
      <c r="I27" s="36">
        <v>87</v>
      </c>
      <c r="J27" s="37">
        <f t="shared" si="2"/>
        <v>100</v>
      </c>
      <c r="K27" s="36">
        <f t="shared" si="3"/>
        <v>205</v>
      </c>
      <c r="L27" s="37">
        <f t="shared" si="4"/>
        <v>100</v>
      </c>
      <c r="M27" s="36">
        <v>103</v>
      </c>
      <c r="N27" s="37">
        <f t="shared" si="5"/>
        <v>87.288135593220346</v>
      </c>
      <c r="O27" s="36">
        <v>86</v>
      </c>
      <c r="P27" s="38">
        <f t="shared" si="6"/>
        <v>98.850574712643677</v>
      </c>
      <c r="Q27" s="36">
        <f t="shared" si="7"/>
        <v>189</v>
      </c>
      <c r="R27" s="37">
        <f t="shared" si="8"/>
        <v>92.195121951219519</v>
      </c>
      <c r="S27" s="36">
        <v>0</v>
      </c>
      <c r="T27" s="37">
        <f t="shared" si="9"/>
        <v>0</v>
      </c>
      <c r="U27" s="36">
        <v>0</v>
      </c>
      <c r="V27" s="38">
        <f t="shared" si="10"/>
        <v>0</v>
      </c>
      <c r="W27" s="36">
        <f t="shared" si="11"/>
        <v>0</v>
      </c>
      <c r="X27" s="37">
        <f t="shared" si="12"/>
        <v>0</v>
      </c>
      <c r="Y27" s="2"/>
      <c r="Z27" s="2"/>
    </row>
    <row r="28" spans="1:26" ht="19.5" customHeight="1" x14ac:dyDescent="0.3">
      <c r="A28" s="41">
        <v>9</v>
      </c>
      <c r="B28" s="42" t="s">
        <v>36</v>
      </c>
      <c r="C28" s="35" t="s">
        <v>37</v>
      </c>
      <c r="D28" s="36">
        <f>'[1]21'!D29</f>
        <v>176</v>
      </c>
      <c r="E28" s="36">
        <f>'[1]21'!G29</f>
        <v>180</v>
      </c>
      <c r="F28" s="36">
        <f t="shared" si="0"/>
        <v>356</v>
      </c>
      <c r="G28" s="36">
        <v>176</v>
      </c>
      <c r="H28" s="37">
        <f t="shared" si="1"/>
        <v>100</v>
      </c>
      <c r="I28" s="36">
        <v>178</v>
      </c>
      <c r="J28" s="37">
        <f t="shared" si="2"/>
        <v>98.888888888888886</v>
      </c>
      <c r="K28" s="36">
        <f t="shared" si="3"/>
        <v>354</v>
      </c>
      <c r="L28" s="37">
        <f t="shared" si="4"/>
        <v>99.438202247191015</v>
      </c>
      <c r="M28" s="36">
        <v>204</v>
      </c>
      <c r="N28" s="37">
        <f t="shared" si="5"/>
        <v>115.90909090909092</v>
      </c>
      <c r="O28" s="36">
        <v>183</v>
      </c>
      <c r="P28" s="38">
        <f t="shared" si="6"/>
        <v>101.66666666666666</v>
      </c>
      <c r="Q28" s="36">
        <f t="shared" si="7"/>
        <v>387</v>
      </c>
      <c r="R28" s="37">
        <f t="shared" si="8"/>
        <v>108.70786516853931</v>
      </c>
      <c r="S28" s="36">
        <v>64</v>
      </c>
      <c r="T28" s="37">
        <f t="shared" si="9"/>
        <v>36.363636363636367</v>
      </c>
      <c r="U28" s="36">
        <v>71</v>
      </c>
      <c r="V28" s="38">
        <f t="shared" si="10"/>
        <v>39.444444444444443</v>
      </c>
      <c r="W28" s="36">
        <f t="shared" si="11"/>
        <v>135</v>
      </c>
      <c r="X28" s="37">
        <f t="shared" si="12"/>
        <v>37.921348314606739</v>
      </c>
      <c r="Y28" s="2"/>
      <c r="Z28" s="2"/>
    </row>
    <row r="29" spans="1:26" ht="19.5" customHeight="1" x14ac:dyDescent="0.3">
      <c r="A29" s="33"/>
      <c r="B29" s="34"/>
      <c r="C29" s="35" t="s">
        <v>38</v>
      </c>
      <c r="D29" s="36">
        <f>'[1]21'!D30</f>
        <v>87</v>
      </c>
      <c r="E29" s="36">
        <f>'[1]21'!G30</f>
        <v>73</v>
      </c>
      <c r="F29" s="36">
        <f t="shared" si="0"/>
        <v>160</v>
      </c>
      <c r="G29" s="36">
        <v>87</v>
      </c>
      <c r="H29" s="37">
        <f t="shared" si="1"/>
        <v>100</v>
      </c>
      <c r="I29" s="36">
        <v>72</v>
      </c>
      <c r="J29" s="37">
        <f t="shared" si="2"/>
        <v>98.630136986301366</v>
      </c>
      <c r="K29" s="36">
        <f t="shared" si="3"/>
        <v>159</v>
      </c>
      <c r="L29" s="37">
        <f t="shared" si="4"/>
        <v>99.375</v>
      </c>
      <c r="M29" s="36">
        <v>76</v>
      </c>
      <c r="N29" s="37">
        <f t="shared" si="5"/>
        <v>87.356321839080465</v>
      </c>
      <c r="O29" s="36">
        <v>70</v>
      </c>
      <c r="P29" s="38">
        <f t="shared" si="6"/>
        <v>95.890410958904098</v>
      </c>
      <c r="Q29" s="36">
        <f t="shared" si="7"/>
        <v>146</v>
      </c>
      <c r="R29" s="37">
        <f t="shared" si="8"/>
        <v>91.25</v>
      </c>
      <c r="S29" s="36">
        <v>19</v>
      </c>
      <c r="T29" s="37">
        <f t="shared" si="9"/>
        <v>21.839080459770116</v>
      </c>
      <c r="U29" s="36">
        <v>20</v>
      </c>
      <c r="V29" s="38">
        <f t="shared" si="10"/>
        <v>27.397260273972602</v>
      </c>
      <c r="W29" s="36">
        <f t="shared" si="11"/>
        <v>39</v>
      </c>
      <c r="X29" s="37">
        <f t="shared" si="12"/>
        <v>24.375</v>
      </c>
      <c r="Y29" s="2"/>
      <c r="Z29" s="2"/>
    </row>
    <row r="30" spans="1:26" ht="19.5" customHeight="1" x14ac:dyDescent="0.3">
      <c r="A30" s="45"/>
      <c r="B30" s="46"/>
      <c r="C30" s="35" t="s">
        <v>39</v>
      </c>
      <c r="D30" s="36">
        <f>'[1]21'!D31</f>
        <v>60</v>
      </c>
      <c r="E30" s="36">
        <f>'[1]21'!G31</f>
        <v>67</v>
      </c>
      <c r="F30" s="36">
        <f t="shared" si="0"/>
        <v>127</v>
      </c>
      <c r="G30" s="36">
        <v>60</v>
      </c>
      <c r="H30" s="37">
        <f t="shared" si="1"/>
        <v>100</v>
      </c>
      <c r="I30" s="36">
        <v>65</v>
      </c>
      <c r="J30" s="37">
        <f t="shared" si="2"/>
        <v>97.014925373134332</v>
      </c>
      <c r="K30" s="36">
        <f t="shared" si="3"/>
        <v>125</v>
      </c>
      <c r="L30" s="37">
        <f t="shared" si="4"/>
        <v>98.425196850393704</v>
      </c>
      <c r="M30" s="36">
        <v>27</v>
      </c>
      <c r="N30" s="37">
        <f t="shared" si="5"/>
        <v>45</v>
      </c>
      <c r="O30" s="36">
        <v>50</v>
      </c>
      <c r="P30" s="38">
        <f t="shared" si="6"/>
        <v>74.626865671641795</v>
      </c>
      <c r="Q30" s="36">
        <f t="shared" si="7"/>
        <v>77</v>
      </c>
      <c r="R30" s="37">
        <f t="shared" si="8"/>
        <v>60.629921259842526</v>
      </c>
      <c r="S30" s="36">
        <v>12</v>
      </c>
      <c r="T30" s="37">
        <f t="shared" si="9"/>
        <v>20</v>
      </c>
      <c r="U30" s="36">
        <v>22</v>
      </c>
      <c r="V30" s="38">
        <f t="shared" si="10"/>
        <v>32.835820895522389</v>
      </c>
      <c r="W30" s="36">
        <f t="shared" si="11"/>
        <v>34</v>
      </c>
      <c r="X30" s="37">
        <f t="shared" si="12"/>
        <v>26.771653543307089</v>
      </c>
      <c r="Y30" s="2"/>
      <c r="Z30" s="2"/>
    </row>
    <row r="31" spans="1:26" ht="19.5" customHeight="1" x14ac:dyDescent="0.3">
      <c r="A31" s="41">
        <v>10</v>
      </c>
      <c r="B31" s="42" t="s">
        <v>40</v>
      </c>
      <c r="C31" s="47" t="s">
        <v>41</v>
      </c>
      <c r="D31" s="36">
        <v>265</v>
      </c>
      <c r="E31" s="36">
        <v>268</v>
      </c>
      <c r="F31" s="36">
        <v>533</v>
      </c>
      <c r="G31" s="36">
        <v>265</v>
      </c>
      <c r="H31" s="37">
        <f t="shared" si="1"/>
        <v>100</v>
      </c>
      <c r="I31" s="36">
        <v>268</v>
      </c>
      <c r="J31" s="37">
        <f t="shared" si="2"/>
        <v>100</v>
      </c>
      <c r="K31" s="36">
        <v>533</v>
      </c>
      <c r="L31" s="37">
        <f t="shared" si="4"/>
        <v>100</v>
      </c>
      <c r="M31" s="36">
        <v>256</v>
      </c>
      <c r="N31" s="37">
        <f t="shared" si="5"/>
        <v>96.603773584905667</v>
      </c>
      <c r="O31" s="36">
        <v>262</v>
      </c>
      <c r="P31" s="38">
        <f t="shared" si="6"/>
        <v>97.761194029850756</v>
      </c>
      <c r="Q31" s="36">
        <f t="shared" si="7"/>
        <v>518</v>
      </c>
      <c r="R31" s="37">
        <f t="shared" si="8"/>
        <v>97.185741088180109</v>
      </c>
      <c r="S31" s="36">
        <v>45</v>
      </c>
      <c r="T31" s="37">
        <f t="shared" si="9"/>
        <v>16.981132075471699</v>
      </c>
      <c r="U31" s="36">
        <v>37</v>
      </c>
      <c r="V31" s="38">
        <f t="shared" si="10"/>
        <v>13.805970149253731</v>
      </c>
      <c r="W31" s="36">
        <f t="shared" si="11"/>
        <v>82</v>
      </c>
      <c r="X31" s="37">
        <f t="shared" si="12"/>
        <v>15.384615384615385</v>
      </c>
      <c r="Y31" s="2"/>
      <c r="Z31" s="2"/>
    </row>
    <row r="32" spans="1:26" ht="19.5" customHeight="1" thickBot="1" x14ac:dyDescent="0.35">
      <c r="A32" s="48" t="s">
        <v>42</v>
      </c>
      <c r="B32" s="49"/>
      <c r="C32" s="50"/>
      <c r="D32" s="51">
        <f>SUM(D11:D31)</f>
        <v>3110</v>
      </c>
      <c r="E32" s="51">
        <f>SUM(E11:E31)</f>
        <v>3018</v>
      </c>
      <c r="F32" s="51">
        <f>SUM(F11:F31)</f>
        <v>6128</v>
      </c>
      <c r="G32" s="51">
        <f>SUM(G11:G31)</f>
        <v>3107</v>
      </c>
      <c r="H32" s="52">
        <f>G32/D32*100</f>
        <v>99.903536977491953</v>
      </c>
      <c r="I32" s="51">
        <f>SUM(I11:I31)</f>
        <v>3013</v>
      </c>
      <c r="J32" s="52">
        <f>I32/E32*100</f>
        <v>99.834327369118625</v>
      </c>
      <c r="K32" s="51">
        <f>SUM(K11:K31)</f>
        <v>6120</v>
      </c>
      <c r="L32" s="52">
        <f>K32/F32*100</f>
        <v>99.869451697127943</v>
      </c>
      <c r="M32" s="53">
        <f>SUM(M11:M31)</f>
        <v>3038</v>
      </c>
      <c r="N32" s="52">
        <f>M32/D32*100</f>
        <v>97.684887459807072</v>
      </c>
      <c r="O32" s="53">
        <f>SUM(O11:O31)</f>
        <v>2988</v>
      </c>
      <c r="P32" s="54">
        <f>O32/E32*100</f>
        <v>99.005964214711724</v>
      </c>
      <c r="Q32" s="53">
        <f>SUM(Q11:Q31)</f>
        <v>6026</v>
      </c>
      <c r="R32" s="52">
        <f>Q32/F32*100</f>
        <v>98.335509138381212</v>
      </c>
      <c r="S32" s="53">
        <f>SUM(S11:S31)</f>
        <v>582</v>
      </c>
      <c r="T32" s="52">
        <f>S32/D32*100</f>
        <v>18.713826366559484</v>
      </c>
      <c r="U32" s="53">
        <f>SUM(U11:U31)</f>
        <v>558</v>
      </c>
      <c r="V32" s="54">
        <f>U32/E32*100</f>
        <v>18.48906560636183</v>
      </c>
      <c r="W32" s="51">
        <f>SUM(W11:W31)</f>
        <v>1140</v>
      </c>
      <c r="X32" s="52">
        <f>W32/F32*100</f>
        <v>18.603133159268932</v>
      </c>
      <c r="Y32" s="2"/>
      <c r="Z32" s="2"/>
    </row>
    <row r="33" spans="1:26" ht="18.75" customHeight="1" x14ac:dyDescent="0.3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6"/>
      <c r="Q33" s="56"/>
      <c r="R33" s="56"/>
      <c r="S33" s="2"/>
      <c r="T33" s="2"/>
      <c r="U33" s="2"/>
      <c r="V33" s="2"/>
      <c r="W33" s="2"/>
      <c r="X33" s="2"/>
      <c r="Y33" s="2"/>
      <c r="Z33" s="2"/>
    </row>
    <row r="34" spans="1:26" x14ac:dyDescent="0.3">
      <c r="A34" s="57" t="s">
        <v>43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3">
      <c r="A36" s="2"/>
      <c r="B36" s="2"/>
      <c r="C36" s="2"/>
      <c r="D36" s="2"/>
      <c r="E36" s="2"/>
      <c r="F36" s="2"/>
      <c r="G36" s="2"/>
      <c r="H36" s="2"/>
      <c r="I36" s="2"/>
      <c r="J36" s="58"/>
      <c r="K36" s="2"/>
      <c r="L36" s="2"/>
      <c r="M36" s="2"/>
      <c r="N36" s="2"/>
      <c r="O36" s="2"/>
      <c r="P36" s="58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mergeCells count="19">
    <mergeCell ref="S8:T8"/>
    <mergeCell ref="U8:V8"/>
    <mergeCell ref="W8:X8"/>
    <mergeCell ref="G8:H8"/>
    <mergeCell ref="I8:J8"/>
    <mergeCell ref="K8:L8"/>
    <mergeCell ref="M8:N8"/>
    <mergeCell ref="O8:P8"/>
    <mergeCell ref="Q8:R8"/>
    <mergeCell ref="A3:X3"/>
    <mergeCell ref="A4:X4"/>
    <mergeCell ref="A5:X5"/>
    <mergeCell ref="A7:A9"/>
    <mergeCell ref="B7:B9"/>
    <mergeCell ref="C7:C9"/>
    <mergeCell ref="D7:F8"/>
    <mergeCell ref="G7:L7"/>
    <mergeCell ref="M7:R7"/>
    <mergeCell ref="S7:X7"/>
  </mergeCells>
  <conditionalFormatting sqref="J36 P36">
    <cfRule type="cellIs" dxfId="0" priority="1" stopIfTrue="1" operator="notEqual">
      <formula>#REF!</formula>
    </cfRule>
  </conditionalFormatting>
  <printOptions horizontalCentered="1"/>
  <pageMargins left="0.39" right="0.23" top="0.95" bottom="0.9" header="0" footer="0"/>
  <pageSetup paperSize="9" scale="61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2024-09-18T01:09:48Z</dcterms:created>
  <dcterms:modified xsi:type="dcterms:W3CDTF">2024-09-18T01:10:05Z</dcterms:modified>
</cp:coreProperties>
</file>