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UPDATE SATU DATA\76.83.84.87 PERSENTASE TEMPAT PENGELOLAAN PANGAN (TPP) YANG MEMENUHI SYARAT KESEHATAN  MENURUT KECAMATAN\"/>
    </mc:Choice>
  </mc:AlternateContent>
  <xr:revisionPtr revIDLastSave="0" documentId="8_{9C7CACD4-AC1F-4D96-9BA8-8D32CCC7AFB7}" xr6:coauthVersionLast="47" xr6:coauthVersionMax="47" xr10:uidLastSave="{00000000-0000-0000-0000-000000000000}"/>
  <bookViews>
    <workbookView xWindow="-108" yWindow="-108" windowWidth="23256" windowHeight="12456" xr2:uid="{19B1F0CC-7707-4FF0-ACE5-400E3A19832F}"/>
  </bookViews>
  <sheets>
    <sheet name="2022" sheetId="1" r:id="rId1"/>
  </sheets>
  <externalReferences>
    <externalReference r:id="rId2"/>
  </externalReferences>
  <definedNames>
    <definedName name="_xlnm.Print_Area" localSheetId="0">'2022'!$A$1:$R$35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1" i="1" l="1"/>
  <c r="M31" i="1"/>
  <c r="K31" i="1"/>
  <c r="I31" i="1"/>
  <c r="J31" i="1" s="1"/>
  <c r="G31" i="1"/>
  <c r="F31" i="1"/>
  <c r="E31" i="1"/>
  <c r="D31" i="1"/>
  <c r="Q30" i="1"/>
  <c r="R30" i="1" s="1"/>
  <c r="J30" i="1"/>
  <c r="H30" i="1"/>
  <c r="C30" i="1"/>
  <c r="B30" i="1"/>
  <c r="A30" i="1"/>
  <c r="R29" i="1"/>
  <c r="Q29" i="1"/>
  <c r="P29" i="1"/>
  <c r="H29" i="1"/>
  <c r="C29" i="1"/>
  <c r="R28" i="1"/>
  <c r="Q28" i="1"/>
  <c r="P28" i="1"/>
  <c r="N28" i="1"/>
  <c r="J28" i="1"/>
  <c r="H28" i="1"/>
  <c r="C28" i="1"/>
  <c r="B28" i="1"/>
  <c r="A28" i="1"/>
  <c r="R27" i="1"/>
  <c r="Q27" i="1"/>
  <c r="H27" i="1"/>
  <c r="C27" i="1"/>
  <c r="Q26" i="1"/>
  <c r="R26" i="1" s="1"/>
  <c r="P26" i="1"/>
  <c r="H26" i="1"/>
  <c r="C26" i="1"/>
  <c r="R25" i="1"/>
  <c r="Q25" i="1"/>
  <c r="P25" i="1"/>
  <c r="J25" i="1"/>
  <c r="H25" i="1"/>
  <c r="C25" i="1"/>
  <c r="B25" i="1"/>
  <c r="A25" i="1"/>
  <c r="R24" i="1"/>
  <c r="Q24" i="1"/>
  <c r="P24" i="1"/>
  <c r="H24" i="1"/>
  <c r="C24" i="1"/>
  <c r="R23" i="1"/>
  <c r="Q23" i="1"/>
  <c r="P23" i="1"/>
  <c r="H23" i="1"/>
  <c r="C23" i="1"/>
  <c r="B23" i="1"/>
  <c r="A23" i="1"/>
  <c r="Q22" i="1"/>
  <c r="R22" i="1" s="1"/>
  <c r="H22" i="1"/>
  <c r="C22" i="1"/>
  <c r="Q21" i="1"/>
  <c r="R21" i="1" s="1"/>
  <c r="J21" i="1"/>
  <c r="H21" i="1"/>
  <c r="C21" i="1"/>
  <c r="B21" i="1"/>
  <c r="A21" i="1"/>
  <c r="R20" i="1"/>
  <c r="Q20" i="1"/>
  <c r="L20" i="1"/>
  <c r="H20" i="1"/>
  <c r="C20" i="1"/>
  <c r="B20" i="1"/>
  <c r="A20" i="1"/>
  <c r="R19" i="1"/>
  <c r="Q19" i="1"/>
  <c r="P19" i="1"/>
  <c r="N19" i="1"/>
  <c r="H19" i="1"/>
  <c r="C19" i="1"/>
  <c r="Q18" i="1"/>
  <c r="R18" i="1" s="1"/>
  <c r="H18" i="1"/>
  <c r="C18" i="1"/>
  <c r="Q17" i="1"/>
  <c r="R17" i="1" s="1"/>
  <c r="P17" i="1"/>
  <c r="N17" i="1"/>
  <c r="J17" i="1"/>
  <c r="H17" i="1"/>
  <c r="H31" i="1" s="1"/>
  <c r="C17" i="1"/>
  <c r="B17" i="1"/>
  <c r="A17" i="1"/>
  <c r="R16" i="1"/>
  <c r="Q16" i="1"/>
  <c r="L16" i="1"/>
  <c r="H16" i="1"/>
  <c r="C16" i="1"/>
  <c r="B16" i="1"/>
  <c r="A16" i="1"/>
  <c r="Q15" i="1"/>
  <c r="R15" i="1" s="1"/>
  <c r="P15" i="1"/>
  <c r="N15" i="1"/>
  <c r="H15" i="1"/>
  <c r="C15" i="1"/>
  <c r="R14" i="1"/>
  <c r="Q14" i="1"/>
  <c r="H14" i="1"/>
  <c r="C14" i="1"/>
  <c r="B14" i="1"/>
  <c r="A14" i="1"/>
  <c r="Q13" i="1"/>
  <c r="R13" i="1" s="1"/>
  <c r="P13" i="1"/>
  <c r="N13" i="1"/>
  <c r="J13" i="1"/>
  <c r="H13" i="1"/>
  <c r="C13" i="1"/>
  <c r="Q12" i="1"/>
  <c r="R12" i="1" s="1"/>
  <c r="N12" i="1"/>
  <c r="H12" i="1"/>
  <c r="C12" i="1"/>
  <c r="Q11" i="1"/>
  <c r="Q31" i="1" s="1"/>
  <c r="R31" i="1" s="1"/>
  <c r="L11" i="1"/>
  <c r="H11" i="1"/>
  <c r="C11" i="1"/>
  <c r="B11" i="1"/>
  <c r="A11" i="1"/>
  <c r="I5" i="1"/>
  <c r="H5" i="1"/>
  <c r="I4" i="1"/>
  <c r="H4" i="1"/>
  <c r="R11" i="1" l="1"/>
</calcChain>
</file>

<file path=xl/sharedStrings.xml><?xml version="1.0" encoding="utf-8"?>
<sst xmlns="http://schemas.openxmlformats.org/spreadsheetml/2006/main" count="47" uniqueCount="38">
  <si>
    <t>TABEL 76</t>
  </si>
  <si>
    <t>TEMPAT PENGELOLAAN MAKANAN (TPM)  MEMENUHI SYARAT KESEHATAN MENURUT KECAMATAN DAN PUSKESMAS</t>
  </si>
  <si>
    <t>NO</t>
  </si>
  <si>
    <t>KECAMATAN</t>
  </si>
  <si>
    <t>PUSKESMAS</t>
  </si>
  <si>
    <t>TPM YANG ADA</t>
  </si>
  <si>
    <t>TPM MEMENUHI SYARAT KESEHATAN</t>
  </si>
  <si>
    <t>JASA BOGA</t>
  </si>
  <si>
    <t>RUMAH MAKAN/RESTORAN</t>
  </si>
  <si>
    <t>DEPOT AIR MINUM (DAM)</t>
  </si>
  <si>
    <t>MAKANAN JAJANAN/ KANTIN/ SENTRA MAKANAN JAJANAN</t>
  </si>
  <si>
    <t>JUMLAH TPM YANG ADA</t>
  </si>
  <si>
    <t>RUMAH MAKAN/ RESTORAN</t>
  </si>
  <si>
    <t>MAKANAN JAJANAN/KANTIN/SENTRA MAKANAN JAJANAN</t>
  </si>
  <si>
    <t>JUMLAH TPM MEMENUHI SYARAT KESEHATAN</t>
  </si>
  <si>
    <t>JUMLAH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</si>
  <si>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</si>
  <si>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</si>
  <si>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</si>
  <si>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</si>
  <si>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</si>
  <si>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</si>
  <si>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</si>
  <si>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</si>
  <si>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</si>
  <si>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</si>
  <si>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</si>
  <si>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</si>
  <si>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</si>
  <si>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</si>
  <si>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</si>
  <si>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</si>
  <si>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</si>
  <si>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</si>
  <si>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</si>
  <si>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i</t>
  </si>
  <si>
    <t>JUMLAH (KAB/KOTA)</t>
  </si>
  <si>
    <t>Sumber: Bidang Upaya Kesehatan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</si>
</sst>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3"/>
      <color rgb="FF000000"/>
      <name val="Arial"/>
      <family val="2"/>
    </font>
    <font>
      <sz val="13"/>
      <name val="Arial"/>
      <family val="2"/>
    </font>
    <font>
      <sz val="11"/>
      <color rgb="FFC00000"/>
      <name val="Calibri"/>
      <family val="2"/>
      <scheme val="minor"/>
    </font>
    <font>
      <i/>
      <sz val="9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2" borderId="0" xfId="0" quotePrefix="1" applyFont="1" applyFill="1" applyAlignment="1">
      <alignment horizontal="left" vertical="center"/>
    </xf>
    <xf numFmtId="0" fontId="0" fillId="2" borderId="0" xfId="0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4" fillId="2" borderId="0" xfId="1" applyFont="1" applyFill="1" applyAlignment="1">
      <alignment horizontal="center"/>
    </xf>
    <xf numFmtId="0" fontId="3" fillId="2" borderId="1" xfId="1" applyFont="1" applyFill="1" applyBorder="1"/>
    <xf numFmtId="0" fontId="6" fillId="2" borderId="1" xfId="1" applyFont="1" applyFill="1" applyBorder="1"/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wrapText="1"/>
    </xf>
    <xf numFmtId="0" fontId="1" fillId="2" borderId="4" xfId="1" applyFont="1" applyFill="1" applyBorder="1" applyAlignment="1">
      <alignment horizontal="center" wrapText="1"/>
    </xf>
    <xf numFmtId="0" fontId="1" fillId="2" borderId="5" xfId="1" applyFont="1" applyFill="1" applyBorder="1" applyAlignment="1">
      <alignment horizontal="center" wrapText="1"/>
    </xf>
    <xf numFmtId="0" fontId="1" fillId="2" borderId="6" xfId="1" applyFont="1" applyFill="1" applyBorder="1" applyAlignment="1">
      <alignment horizontal="center" wrapText="1"/>
    </xf>
    <xf numFmtId="0" fontId="1" fillId="2" borderId="7" xfId="1" applyFont="1" applyFill="1" applyBorder="1" applyAlignment="1">
      <alignment horizontal="center" vertical="center" wrapText="1"/>
    </xf>
    <xf numFmtId="0" fontId="2" fillId="2" borderId="8" xfId="1" applyFill="1" applyBorder="1" applyAlignment="1">
      <alignment horizontal="center" vertical="center" wrapText="1"/>
    </xf>
    <xf numFmtId="0" fontId="2" fillId="2" borderId="9" xfId="1" applyFill="1" applyBorder="1" applyAlignment="1">
      <alignment horizontal="center" vertical="center" wrapText="1"/>
    </xf>
    <xf numFmtId="0" fontId="2" fillId="2" borderId="10" xfId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2" borderId="3" xfId="1" applyFill="1" applyBorder="1" applyAlignment="1">
      <alignment horizontal="center" vertical="center" wrapText="1"/>
    </xf>
    <xf numFmtId="0" fontId="2" fillId="2" borderId="11" xfId="1" applyFill="1" applyBorder="1" applyAlignment="1">
      <alignment horizontal="center" vertical="center"/>
    </xf>
    <xf numFmtId="0" fontId="2" fillId="2" borderId="8" xfId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3" fontId="1" fillId="2" borderId="13" xfId="1" applyNumberFormat="1" applyFont="1" applyFill="1" applyBorder="1" applyAlignment="1">
      <alignment horizontal="center" vertical="center"/>
    </xf>
    <xf numFmtId="164" fontId="1" fillId="2" borderId="13" xfId="1" applyNumberFormat="1" applyFont="1" applyFill="1" applyBorder="1" applyAlignment="1">
      <alignment horizontal="center" vertical="center"/>
    </xf>
    <xf numFmtId="164" fontId="1" fillId="2" borderId="14" xfId="1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3" fontId="1" fillId="2" borderId="16" xfId="1" applyNumberFormat="1" applyFont="1" applyFill="1" applyBorder="1" applyAlignment="1">
      <alignment horizontal="center" vertical="center"/>
    </xf>
    <xf numFmtId="164" fontId="1" fillId="2" borderId="16" xfId="1" applyNumberFormat="1" applyFont="1" applyFill="1" applyBorder="1" applyAlignment="1">
      <alignment horizontal="center" vertical="center"/>
    </xf>
    <xf numFmtId="164" fontId="1" fillId="2" borderId="17" xfId="1" applyNumberFormat="1" applyFont="1" applyFill="1" applyBorder="1" applyAlignment="1">
      <alignment horizontal="center" vertical="center"/>
    </xf>
    <xf numFmtId="0" fontId="2" fillId="2" borderId="0" xfId="0" applyFont="1" applyFill="1"/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center"/>
    </xf>
    <xf numFmtId="3" fontId="1" fillId="2" borderId="19" xfId="1" applyNumberFormat="1" applyFont="1" applyFill="1" applyBorder="1" applyAlignment="1">
      <alignment horizontal="center" vertical="center"/>
    </xf>
    <xf numFmtId="164" fontId="1" fillId="2" borderId="19" xfId="1" applyNumberFormat="1" applyFont="1" applyFill="1" applyBorder="1" applyAlignment="1">
      <alignment horizontal="center" vertical="center"/>
    </xf>
    <xf numFmtId="164" fontId="1" fillId="2" borderId="20" xfId="1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vertical="center"/>
    </xf>
    <xf numFmtId="0" fontId="8" fillId="2" borderId="22" xfId="1" applyFont="1" applyFill="1" applyBorder="1" applyAlignment="1">
      <alignment vertical="center"/>
    </xf>
    <xf numFmtId="0" fontId="8" fillId="2" borderId="23" xfId="1" applyFont="1" applyFill="1" applyBorder="1" applyAlignment="1">
      <alignment vertical="center"/>
    </xf>
    <xf numFmtId="3" fontId="8" fillId="2" borderId="8" xfId="1" applyNumberFormat="1" applyFont="1" applyFill="1" applyBorder="1" applyAlignment="1">
      <alignment horizontal="center" vertical="center"/>
    </xf>
    <xf numFmtId="164" fontId="8" fillId="2" borderId="8" xfId="1" applyNumberFormat="1" applyFont="1" applyFill="1" applyBorder="1" applyAlignment="1">
      <alignment horizontal="center" vertical="center"/>
    </xf>
    <xf numFmtId="164" fontId="8" fillId="2" borderId="22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1" applyFill="1"/>
  </cellXfs>
  <cellStyles count="2">
    <cellStyle name="Normal" xfId="0" builtinId="0"/>
    <cellStyle name="Normal 2" xfId="1" xr:uid="{DA3B5CA5-91D1-4E07-99AC-70A37DAAB22B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%20PROFIL%20Kes%20Th%202022%20(Final).xls" TargetMode="External"/><Relationship Id="rId1" Type="http://schemas.openxmlformats.org/officeDocument/2006/relationships/externalLinkPath" Target="/2026/UPDATE%20SATU%20DATA/000%20LAMPIRAN%20PROFIL%20DINAS%20KESEHATAN/LAMPIRAN%20%20PROFIL%20Kes%20Th%202022%20(Fina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IKA"/>
      <sheetName val="6"/>
      <sheetName val="7"/>
      <sheetName val="8"/>
      <sheetName val="9"/>
      <sheetName val="10"/>
      <sheetName val="11 a"/>
      <sheetName val="11 b"/>
      <sheetName val="12  a"/>
      <sheetName val="12 b"/>
      <sheetName val="13  a"/>
      <sheetName val="13  b"/>
      <sheetName val="14a"/>
      <sheetName val="14 b"/>
      <sheetName val="15 a"/>
      <sheetName val="15 b"/>
      <sheetName val="16 a"/>
      <sheetName val="16 b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bkkbn"/>
      <sheetName val="28"/>
      <sheetName val="29"/>
      <sheetName val="30"/>
      <sheetName val="31"/>
      <sheetName val="32"/>
      <sheetName val="33"/>
      <sheetName val="ikk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Sheet1"/>
      <sheetName val="Sheet2"/>
    </sheetNames>
    <sheetDataSet>
      <sheetData sheetId="0"/>
      <sheetData sheetId="1">
        <row r="5">
          <cell r="E5" t="str">
            <v>KABUPATEN/KOTA</v>
          </cell>
          <cell r="F5" t="str">
            <v>BULUKUMBA</v>
          </cell>
        </row>
        <row r="6">
          <cell r="E6" t="str">
            <v xml:space="preserve">TAHUN </v>
          </cell>
          <cell r="F6">
            <v>2022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A9">
            <v>1</v>
          </cell>
          <cell r="B9" t="str">
            <v>GANTARANG</v>
          </cell>
          <cell r="C9" t="str">
            <v>1. PONRE</v>
          </cell>
        </row>
        <row r="10">
          <cell r="C10" t="str">
            <v>2. GATTARENG</v>
          </cell>
        </row>
        <row r="11">
          <cell r="C11" t="str">
            <v>3. BONTONYELENG</v>
          </cell>
        </row>
        <row r="12">
          <cell r="A12">
            <v>2</v>
          </cell>
          <cell r="B12" t="str">
            <v>KINDANG</v>
          </cell>
          <cell r="C12" t="str">
            <v>4. BORONG RAPPOA</v>
          </cell>
        </row>
        <row r="13">
          <cell r="C13" t="str">
            <v>5. BALIBO</v>
          </cell>
        </row>
        <row r="14">
          <cell r="A14">
            <v>3</v>
          </cell>
          <cell r="B14" t="str">
            <v>UJUNG BULU</v>
          </cell>
          <cell r="C14" t="str">
            <v>6. CAILE</v>
          </cell>
        </row>
        <row r="15">
          <cell r="A15">
            <v>4</v>
          </cell>
          <cell r="B15" t="str">
            <v>UJUNG LOE</v>
          </cell>
          <cell r="C15" t="str">
            <v>7. UJUNG LOE</v>
          </cell>
        </row>
        <row r="16">
          <cell r="C16" t="str">
            <v>8. MANYAMPA</v>
          </cell>
        </row>
        <row r="17">
          <cell r="C17" t="str">
            <v>9. PALANGISANG</v>
          </cell>
        </row>
        <row r="18">
          <cell r="A18">
            <v>5</v>
          </cell>
          <cell r="B18" t="str">
            <v>BONTO BAHARI</v>
          </cell>
          <cell r="C18" t="str">
            <v>10. BONTO BAHARI</v>
          </cell>
        </row>
        <row r="19">
          <cell r="A19">
            <v>6</v>
          </cell>
          <cell r="B19" t="str">
            <v>BONTO TIRO</v>
          </cell>
          <cell r="C19" t="str">
            <v>11.BONTO TIRO</v>
          </cell>
        </row>
        <row r="20">
          <cell r="C20" t="str">
            <v>12. BATANG</v>
          </cell>
        </row>
        <row r="21">
          <cell r="A21">
            <v>7</v>
          </cell>
          <cell r="B21" t="str">
            <v>HERLANG</v>
          </cell>
          <cell r="C21" t="str">
            <v>13. HERLANG</v>
          </cell>
        </row>
        <row r="22">
          <cell r="C22" t="str">
            <v>14. KARASSING</v>
          </cell>
        </row>
        <row r="23">
          <cell r="A23">
            <v>8</v>
          </cell>
          <cell r="B23" t="str">
            <v>KAJANG</v>
          </cell>
          <cell r="C23" t="str">
            <v>15.KAJANG</v>
          </cell>
        </row>
        <row r="24">
          <cell r="C24" t="str">
            <v>16. LEMBANNA</v>
          </cell>
        </row>
        <row r="25">
          <cell r="C25" t="str">
            <v>17.TANAH TOA</v>
          </cell>
        </row>
        <row r="26">
          <cell r="A26">
            <v>9</v>
          </cell>
          <cell r="B26" t="str">
            <v>BULUKUMPA</v>
          </cell>
          <cell r="C26" t="str">
            <v>18. TANETE</v>
          </cell>
        </row>
        <row r="27">
          <cell r="C27" t="str">
            <v>19. SALASSAE</v>
          </cell>
        </row>
        <row r="28">
          <cell r="A28">
            <v>10</v>
          </cell>
          <cell r="B28" t="str">
            <v>RILAU ALE</v>
          </cell>
          <cell r="C28" t="str">
            <v>20.BONTO BANGUN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9F39D0-34EF-4D6E-B614-8B86161AB4F6}" name="Table142" displayName="Table142" ref="A10:R31" totalsRowShown="0" headerRowDxfId="21" dataDxfId="20" headerRowBorderDxfId="18" tableBorderDxfId="19" headerRowCellStyle="Normal 2" dataCellStyle="Normal 2">
  <autoFilter ref="A10:R31" xr:uid="{9FB217EF-664C-4CFD-9566-247388BF6F8E}"/>
  <tableColumns count="18">
    <tableColumn id="1" xr3:uid="{A2E2049D-B02F-4BEB-9B75-C7E99364B641}" name="1" dataDxfId="17"/>
    <tableColumn id="2" xr3:uid="{594BA879-9EBD-4459-A0AD-40E74E7676FD}" name="2" dataDxfId="16"/>
    <tableColumn id="3" xr3:uid="{C23F6713-8CE1-40FD-9555-699311D22744}" name="3" dataDxfId="15"/>
    <tableColumn id="4" xr3:uid="{C74B5395-E365-4419-998C-62D0F759B268}" name="4" dataDxfId="14" dataCellStyle="Normal 2"/>
    <tableColumn id="5" xr3:uid="{9E6E891E-C86C-449D-AB09-668C912BA788}" name="5" dataDxfId="13" dataCellStyle="Normal 2"/>
    <tableColumn id="6" xr3:uid="{6B6EF2AF-94D0-4C5E-B9D2-FE160BE1EFBC}" name="6" dataDxfId="12" dataCellStyle="Normal 2"/>
    <tableColumn id="7" xr3:uid="{779CDBD2-C8FD-4279-856A-FECA7E5B0CCA}" name="7" dataDxfId="11" dataCellStyle="Normal 2"/>
    <tableColumn id="8" xr3:uid="{5B7E058D-73AD-4DA2-841E-3F5FC2322E13}" name="8" dataDxfId="10" dataCellStyle="Normal 2"/>
    <tableColumn id="9" xr3:uid="{66D15226-92EA-4235-B332-86BD587A75FD}" name="9" dataDxfId="9" dataCellStyle="Normal 2"/>
    <tableColumn id="10" xr3:uid="{6737CCC6-B43A-4089-9959-272C98DB16C6}" name="10" dataDxfId="8" dataCellStyle="Normal 2"/>
    <tableColumn id="11" xr3:uid="{3D73F522-2810-432D-B4F0-8F929061E4E8}" name="11" dataDxfId="7" dataCellStyle="Normal 2"/>
    <tableColumn id="12" xr3:uid="{59C1E7E0-E34A-4C04-9172-E859B0B063FB}" name="12" dataDxfId="6" dataCellStyle="Normal 2"/>
    <tableColumn id="13" xr3:uid="{608F9325-92BC-43E9-8E1D-0EE4ED92FE76}" name="13" dataDxfId="5" dataCellStyle="Normal 2"/>
    <tableColumn id="14" xr3:uid="{56EF9A71-D30D-414B-9C4D-DC4CE2CA06E9}" name="14" dataDxfId="4" dataCellStyle="Normal 2"/>
    <tableColumn id="15" xr3:uid="{28593650-7912-4F1D-8FA1-BBD7193CA9EB}" name="15" dataDxfId="3" dataCellStyle="Normal 2"/>
    <tableColumn id="16" xr3:uid="{413FE11A-2C27-42D2-A1D1-3BC6DDAD7F29}" name="16" dataDxfId="2" dataCellStyle="Normal 2"/>
    <tableColumn id="17" xr3:uid="{651A243C-72D6-4241-BFA0-37E6F6E06602}" name="17" dataDxfId="1" dataCellStyle="Normal 2"/>
    <tableColumn id="18" xr3:uid="{1662EFF4-A5B4-4E52-9E8C-B32E88D8FFE3}" name="18" dataDxfId="0" dataCellStyle="Normal 2">
      <calculatedColumnFormula>Q11/H11*100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A2EC4-1B01-4AD6-A42B-8FF29EF8654D}">
  <sheetPr codeName="Sheet64">
    <tabColor rgb="FF00B050"/>
    <pageSetUpPr fitToPage="1"/>
  </sheetPr>
  <dimension ref="A1:T36"/>
  <sheetViews>
    <sheetView tabSelected="1" view="pageBreakPreview" zoomScale="70" zoomScaleNormal="70" zoomScaleSheetLayoutView="70" workbookViewId="0">
      <selection activeCell="A4" sqref="A4"/>
    </sheetView>
  </sheetViews>
  <sheetFormatPr defaultColWidth="9.109375" defaultRowHeight="13.2" x14ac:dyDescent="0.25"/>
  <cols>
    <col min="1" max="1" width="5.109375" style="2" customWidth="1"/>
    <col min="2" max="2" width="20.6640625" style="2" customWidth="1"/>
    <col min="3" max="3" width="24" style="2" customWidth="1"/>
    <col min="4" max="8" width="13.6640625" style="2" customWidth="1"/>
    <col min="9" max="18" width="10.6640625" style="2" customWidth="1"/>
    <col min="19" max="256" width="9.109375" style="2"/>
    <col min="257" max="257" width="5.109375" style="2" customWidth="1"/>
    <col min="258" max="258" width="20.6640625" style="2" customWidth="1"/>
    <col min="259" max="259" width="24" style="2" customWidth="1"/>
    <col min="260" max="264" width="13.6640625" style="2" customWidth="1"/>
    <col min="265" max="274" width="10.6640625" style="2" customWidth="1"/>
    <col min="275" max="512" width="9.109375" style="2"/>
    <col min="513" max="513" width="5.109375" style="2" customWidth="1"/>
    <col min="514" max="514" width="20.6640625" style="2" customWidth="1"/>
    <col min="515" max="515" width="24" style="2" customWidth="1"/>
    <col min="516" max="520" width="13.6640625" style="2" customWidth="1"/>
    <col min="521" max="530" width="10.6640625" style="2" customWidth="1"/>
    <col min="531" max="768" width="9.109375" style="2"/>
    <col min="769" max="769" width="5.109375" style="2" customWidth="1"/>
    <col min="770" max="770" width="20.6640625" style="2" customWidth="1"/>
    <col min="771" max="771" width="24" style="2" customWidth="1"/>
    <col min="772" max="776" width="13.6640625" style="2" customWidth="1"/>
    <col min="777" max="786" width="10.6640625" style="2" customWidth="1"/>
    <col min="787" max="1024" width="9.109375" style="2"/>
    <col min="1025" max="1025" width="5.109375" style="2" customWidth="1"/>
    <col min="1026" max="1026" width="20.6640625" style="2" customWidth="1"/>
    <col min="1027" max="1027" width="24" style="2" customWidth="1"/>
    <col min="1028" max="1032" width="13.6640625" style="2" customWidth="1"/>
    <col min="1033" max="1042" width="10.6640625" style="2" customWidth="1"/>
    <col min="1043" max="1280" width="9.109375" style="2"/>
    <col min="1281" max="1281" width="5.109375" style="2" customWidth="1"/>
    <col min="1282" max="1282" width="20.6640625" style="2" customWidth="1"/>
    <col min="1283" max="1283" width="24" style="2" customWidth="1"/>
    <col min="1284" max="1288" width="13.6640625" style="2" customWidth="1"/>
    <col min="1289" max="1298" width="10.6640625" style="2" customWidth="1"/>
    <col min="1299" max="1536" width="9.109375" style="2"/>
    <col min="1537" max="1537" width="5.109375" style="2" customWidth="1"/>
    <col min="1538" max="1538" width="20.6640625" style="2" customWidth="1"/>
    <col min="1539" max="1539" width="24" style="2" customWidth="1"/>
    <col min="1540" max="1544" width="13.6640625" style="2" customWidth="1"/>
    <col min="1545" max="1554" width="10.6640625" style="2" customWidth="1"/>
    <col min="1555" max="1792" width="9.109375" style="2"/>
    <col min="1793" max="1793" width="5.109375" style="2" customWidth="1"/>
    <col min="1794" max="1794" width="20.6640625" style="2" customWidth="1"/>
    <col min="1795" max="1795" width="24" style="2" customWidth="1"/>
    <col min="1796" max="1800" width="13.6640625" style="2" customWidth="1"/>
    <col min="1801" max="1810" width="10.6640625" style="2" customWidth="1"/>
    <col min="1811" max="2048" width="9.109375" style="2"/>
    <col min="2049" max="2049" width="5.109375" style="2" customWidth="1"/>
    <col min="2050" max="2050" width="20.6640625" style="2" customWidth="1"/>
    <col min="2051" max="2051" width="24" style="2" customWidth="1"/>
    <col min="2052" max="2056" width="13.6640625" style="2" customWidth="1"/>
    <col min="2057" max="2066" width="10.6640625" style="2" customWidth="1"/>
    <col min="2067" max="2304" width="9.109375" style="2"/>
    <col min="2305" max="2305" width="5.109375" style="2" customWidth="1"/>
    <col min="2306" max="2306" width="20.6640625" style="2" customWidth="1"/>
    <col min="2307" max="2307" width="24" style="2" customWidth="1"/>
    <col min="2308" max="2312" width="13.6640625" style="2" customWidth="1"/>
    <col min="2313" max="2322" width="10.6640625" style="2" customWidth="1"/>
    <col min="2323" max="2560" width="9.109375" style="2"/>
    <col min="2561" max="2561" width="5.109375" style="2" customWidth="1"/>
    <col min="2562" max="2562" width="20.6640625" style="2" customWidth="1"/>
    <col min="2563" max="2563" width="24" style="2" customWidth="1"/>
    <col min="2564" max="2568" width="13.6640625" style="2" customWidth="1"/>
    <col min="2569" max="2578" width="10.6640625" style="2" customWidth="1"/>
    <col min="2579" max="2816" width="9.109375" style="2"/>
    <col min="2817" max="2817" width="5.109375" style="2" customWidth="1"/>
    <col min="2818" max="2818" width="20.6640625" style="2" customWidth="1"/>
    <col min="2819" max="2819" width="24" style="2" customWidth="1"/>
    <col min="2820" max="2824" width="13.6640625" style="2" customWidth="1"/>
    <col min="2825" max="2834" width="10.6640625" style="2" customWidth="1"/>
    <col min="2835" max="3072" width="9.109375" style="2"/>
    <col min="3073" max="3073" width="5.109375" style="2" customWidth="1"/>
    <col min="3074" max="3074" width="20.6640625" style="2" customWidth="1"/>
    <col min="3075" max="3075" width="24" style="2" customWidth="1"/>
    <col min="3076" max="3080" width="13.6640625" style="2" customWidth="1"/>
    <col min="3081" max="3090" width="10.6640625" style="2" customWidth="1"/>
    <col min="3091" max="3328" width="9.109375" style="2"/>
    <col min="3329" max="3329" width="5.109375" style="2" customWidth="1"/>
    <col min="3330" max="3330" width="20.6640625" style="2" customWidth="1"/>
    <col min="3331" max="3331" width="24" style="2" customWidth="1"/>
    <col min="3332" max="3336" width="13.6640625" style="2" customWidth="1"/>
    <col min="3337" max="3346" width="10.6640625" style="2" customWidth="1"/>
    <col min="3347" max="3584" width="9.109375" style="2"/>
    <col min="3585" max="3585" width="5.109375" style="2" customWidth="1"/>
    <col min="3586" max="3586" width="20.6640625" style="2" customWidth="1"/>
    <col min="3587" max="3587" width="24" style="2" customWidth="1"/>
    <col min="3588" max="3592" width="13.6640625" style="2" customWidth="1"/>
    <col min="3593" max="3602" width="10.6640625" style="2" customWidth="1"/>
    <col min="3603" max="3840" width="9.109375" style="2"/>
    <col min="3841" max="3841" width="5.109375" style="2" customWidth="1"/>
    <col min="3842" max="3842" width="20.6640625" style="2" customWidth="1"/>
    <col min="3843" max="3843" width="24" style="2" customWidth="1"/>
    <col min="3844" max="3848" width="13.6640625" style="2" customWidth="1"/>
    <col min="3849" max="3858" width="10.6640625" style="2" customWidth="1"/>
    <col min="3859" max="4096" width="9.109375" style="2"/>
    <col min="4097" max="4097" width="5.109375" style="2" customWidth="1"/>
    <col min="4098" max="4098" width="20.6640625" style="2" customWidth="1"/>
    <col min="4099" max="4099" width="24" style="2" customWidth="1"/>
    <col min="4100" max="4104" width="13.6640625" style="2" customWidth="1"/>
    <col min="4105" max="4114" width="10.6640625" style="2" customWidth="1"/>
    <col min="4115" max="4352" width="9.109375" style="2"/>
    <col min="4353" max="4353" width="5.109375" style="2" customWidth="1"/>
    <col min="4354" max="4354" width="20.6640625" style="2" customWidth="1"/>
    <col min="4355" max="4355" width="24" style="2" customWidth="1"/>
    <col min="4356" max="4360" width="13.6640625" style="2" customWidth="1"/>
    <col min="4361" max="4370" width="10.6640625" style="2" customWidth="1"/>
    <col min="4371" max="4608" width="9.109375" style="2"/>
    <col min="4609" max="4609" width="5.109375" style="2" customWidth="1"/>
    <col min="4610" max="4610" width="20.6640625" style="2" customWidth="1"/>
    <col min="4611" max="4611" width="24" style="2" customWidth="1"/>
    <col min="4612" max="4616" width="13.6640625" style="2" customWidth="1"/>
    <col min="4617" max="4626" width="10.6640625" style="2" customWidth="1"/>
    <col min="4627" max="4864" width="9.109375" style="2"/>
    <col min="4865" max="4865" width="5.109375" style="2" customWidth="1"/>
    <col min="4866" max="4866" width="20.6640625" style="2" customWidth="1"/>
    <col min="4867" max="4867" width="24" style="2" customWidth="1"/>
    <col min="4868" max="4872" width="13.6640625" style="2" customWidth="1"/>
    <col min="4873" max="4882" width="10.6640625" style="2" customWidth="1"/>
    <col min="4883" max="5120" width="9.109375" style="2"/>
    <col min="5121" max="5121" width="5.109375" style="2" customWidth="1"/>
    <col min="5122" max="5122" width="20.6640625" style="2" customWidth="1"/>
    <col min="5123" max="5123" width="24" style="2" customWidth="1"/>
    <col min="5124" max="5128" width="13.6640625" style="2" customWidth="1"/>
    <col min="5129" max="5138" width="10.6640625" style="2" customWidth="1"/>
    <col min="5139" max="5376" width="9.109375" style="2"/>
    <col min="5377" max="5377" width="5.109375" style="2" customWidth="1"/>
    <col min="5378" max="5378" width="20.6640625" style="2" customWidth="1"/>
    <col min="5379" max="5379" width="24" style="2" customWidth="1"/>
    <col min="5380" max="5384" width="13.6640625" style="2" customWidth="1"/>
    <col min="5385" max="5394" width="10.6640625" style="2" customWidth="1"/>
    <col min="5395" max="5632" width="9.109375" style="2"/>
    <col min="5633" max="5633" width="5.109375" style="2" customWidth="1"/>
    <col min="5634" max="5634" width="20.6640625" style="2" customWidth="1"/>
    <col min="5635" max="5635" width="24" style="2" customWidth="1"/>
    <col min="5636" max="5640" width="13.6640625" style="2" customWidth="1"/>
    <col min="5641" max="5650" width="10.6640625" style="2" customWidth="1"/>
    <col min="5651" max="5888" width="9.109375" style="2"/>
    <col min="5889" max="5889" width="5.109375" style="2" customWidth="1"/>
    <col min="5890" max="5890" width="20.6640625" style="2" customWidth="1"/>
    <col min="5891" max="5891" width="24" style="2" customWidth="1"/>
    <col min="5892" max="5896" width="13.6640625" style="2" customWidth="1"/>
    <col min="5897" max="5906" width="10.6640625" style="2" customWidth="1"/>
    <col min="5907" max="6144" width="9.109375" style="2"/>
    <col min="6145" max="6145" width="5.109375" style="2" customWidth="1"/>
    <col min="6146" max="6146" width="20.6640625" style="2" customWidth="1"/>
    <col min="6147" max="6147" width="24" style="2" customWidth="1"/>
    <col min="6148" max="6152" width="13.6640625" style="2" customWidth="1"/>
    <col min="6153" max="6162" width="10.6640625" style="2" customWidth="1"/>
    <col min="6163" max="6400" width="9.109375" style="2"/>
    <col min="6401" max="6401" width="5.109375" style="2" customWidth="1"/>
    <col min="6402" max="6402" width="20.6640625" style="2" customWidth="1"/>
    <col min="6403" max="6403" width="24" style="2" customWidth="1"/>
    <col min="6404" max="6408" width="13.6640625" style="2" customWidth="1"/>
    <col min="6409" max="6418" width="10.6640625" style="2" customWidth="1"/>
    <col min="6419" max="6656" width="9.109375" style="2"/>
    <col min="6657" max="6657" width="5.109375" style="2" customWidth="1"/>
    <col min="6658" max="6658" width="20.6640625" style="2" customWidth="1"/>
    <col min="6659" max="6659" width="24" style="2" customWidth="1"/>
    <col min="6660" max="6664" width="13.6640625" style="2" customWidth="1"/>
    <col min="6665" max="6674" width="10.6640625" style="2" customWidth="1"/>
    <col min="6675" max="6912" width="9.109375" style="2"/>
    <col min="6913" max="6913" width="5.109375" style="2" customWidth="1"/>
    <col min="6914" max="6914" width="20.6640625" style="2" customWidth="1"/>
    <col min="6915" max="6915" width="24" style="2" customWidth="1"/>
    <col min="6916" max="6920" width="13.6640625" style="2" customWidth="1"/>
    <col min="6921" max="6930" width="10.6640625" style="2" customWidth="1"/>
    <col min="6931" max="7168" width="9.109375" style="2"/>
    <col min="7169" max="7169" width="5.109375" style="2" customWidth="1"/>
    <col min="7170" max="7170" width="20.6640625" style="2" customWidth="1"/>
    <col min="7171" max="7171" width="24" style="2" customWidth="1"/>
    <col min="7172" max="7176" width="13.6640625" style="2" customWidth="1"/>
    <col min="7177" max="7186" width="10.6640625" style="2" customWidth="1"/>
    <col min="7187" max="7424" width="9.109375" style="2"/>
    <col min="7425" max="7425" width="5.109375" style="2" customWidth="1"/>
    <col min="7426" max="7426" width="20.6640625" style="2" customWidth="1"/>
    <col min="7427" max="7427" width="24" style="2" customWidth="1"/>
    <col min="7428" max="7432" width="13.6640625" style="2" customWidth="1"/>
    <col min="7433" max="7442" width="10.6640625" style="2" customWidth="1"/>
    <col min="7443" max="7680" width="9.109375" style="2"/>
    <col min="7681" max="7681" width="5.109375" style="2" customWidth="1"/>
    <col min="7682" max="7682" width="20.6640625" style="2" customWidth="1"/>
    <col min="7683" max="7683" width="24" style="2" customWidth="1"/>
    <col min="7684" max="7688" width="13.6640625" style="2" customWidth="1"/>
    <col min="7689" max="7698" width="10.6640625" style="2" customWidth="1"/>
    <col min="7699" max="7936" width="9.109375" style="2"/>
    <col min="7937" max="7937" width="5.109375" style="2" customWidth="1"/>
    <col min="7938" max="7938" width="20.6640625" style="2" customWidth="1"/>
    <col min="7939" max="7939" width="24" style="2" customWidth="1"/>
    <col min="7940" max="7944" width="13.6640625" style="2" customWidth="1"/>
    <col min="7945" max="7954" width="10.6640625" style="2" customWidth="1"/>
    <col min="7955" max="8192" width="9.109375" style="2"/>
    <col min="8193" max="8193" width="5.109375" style="2" customWidth="1"/>
    <col min="8194" max="8194" width="20.6640625" style="2" customWidth="1"/>
    <col min="8195" max="8195" width="24" style="2" customWidth="1"/>
    <col min="8196" max="8200" width="13.6640625" style="2" customWidth="1"/>
    <col min="8201" max="8210" width="10.6640625" style="2" customWidth="1"/>
    <col min="8211" max="8448" width="9.109375" style="2"/>
    <col min="8449" max="8449" width="5.109375" style="2" customWidth="1"/>
    <col min="8450" max="8450" width="20.6640625" style="2" customWidth="1"/>
    <col min="8451" max="8451" width="24" style="2" customWidth="1"/>
    <col min="8452" max="8456" width="13.6640625" style="2" customWidth="1"/>
    <col min="8457" max="8466" width="10.6640625" style="2" customWidth="1"/>
    <col min="8467" max="8704" width="9.109375" style="2"/>
    <col min="8705" max="8705" width="5.109375" style="2" customWidth="1"/>
    <col min="8706" max="8706" width="20.6640625" style="2" customWidth="1"/>
    <col min="8707" max="8707" width="24" style="2" customWidth="1"/>
    <col min="8708" max="8712" width="13.6640625" style="2" customWidth="1"/>
    <col min="8713" max="8722" width="10.6640625" style="2" customWidth="1"/>
    <col min="8723" max="8960" width="9.109375" style="2"/>
    <col min="8961" max="8961" width="5.109375" style="2" customWidth="1"/>
    <col min="8962" max="8962" width="20.6640625" style="2" customWidth="1"/>
    <col min="8963" max="8963" width="24" style="2" customWidth="1"/>
    <col min="8964" max="8968" width="13.6640625" style="2" customWidth="1"/>
    <col min="8969" max="8978" width="10.6640625" style="2" customWidth="1"/>
    <col min="8979" max="9216" width="9.109375" style="2"/>
    <col min="9217" max="9217" width="5.109375" style="2" customWidth="1"/>
    <col min="9218" max="9218" width="20.6640625" style="2" customWidth="1"/>
    <col min="9219" max="9219" width="24" style="2" customWidth="1"/>
    <col min="9220" max="9224" width="13.6640625" style="2" customWidth="1"/>
    <col min="9225" max="9234" width="10.6640625" style="2" customWidth="1"/>
    <col min="9235" max="9472" width="9.109375" style="2"/>
    <col min="9473" max="9473" width="5.109375" style="2" customWidth="1"/>
    <col min="9474" max="9474" width="20.6640625" style="2" customWidth="1"/>
    <col min="9475" max="9475" width="24" style="2" customWidth="1"/>
    <col min="9476" max="9480" width="13.6640625" style="2" customWidth="1"/>
    <col min="9481" max="9490" width="10.6640625" style="2" customWidth="1"/>
    <col min="9491" max="9728" width="9.109375" style="2"/>
    <col min="9729" max="9729" width="5.109375" style="2" customWidth="1"/>
    <col min="9730" max="9730" width="20.6640625" style="2" customWidth="1"/>
    <col min="9731" max="9731" width="24" style="2" customWidth="1"/>
    <col min="9732" max="9736" width="13.6640625" style="2" customWidth="1"/>
    <col min="9737" max="9746" width="10.6640625" style="2" customWidth="1"/>
    <col min="9747" max="9984" width="9.109375" style="2"/>
    <col min="9985" max="9985" width="5.109375" style="2" customWidth="1"/>
    <col min="9986" max="9986" width="20.6640625" style="2" customWidth="1"/>
    <col min="9987" max="9987" width="24" style="2" customWidth="1"/>
    <col min="9988" max="9992" width="13.6640625" style="2" customWidth="1"/>
    <col min="9993" max="10002" width="10.6640625" style="2" customWidth="1"/>
    <col min="10003" max="10240" width="9.109375" style="2"/>
    <col min="10241" max="10241" width="5.109375" style="2" customWidth="1"/>
    <col min="10242" max="10242" width="20.6640625" style="2" customWidth="1"/>
    <col min="10243" max="10243" width="24" style="2" customWidth="1"/>
    <col min="10244" max="10248" width="13.6640625" style="2" customWidth="1"/>
    <col min="10249" max="10258" width="10.6640625" style="2" customWidth="1"/>
    <col min="10259" max="10496" width="9.109375" style="2"/>
    <col min="10497" max="10497" width="5.109375" style="2" customWidth="1"/>
    <col min="10498" max="10498" width="20.6640625" style="2" customWidth="1"/>
    <col min="10499" max="10499" width="24" style="2" customWidth="1"/>
    <col min="10500" max="10504" width="13.6640625" style="2" customWidth="1"/>
    <col min="10505" max="10514" width="10.6640625" style="2" customWidth="1"/>
    <col min="10515" max="10752" width="9.109375" style="2"/>
    <col min="10753" max="10753" width="5.109375" style="2" customWidth="1"/>
    <col min="10754" max="10754" width="20.6640625" style="2" customWidth="1"/>
    <col min="10755" max="10755" width="24" style="2" customWidth="1"/>
    <col min="10756" max="10760" width="13.6640625" style="2" customWidth="1"/>
    <col min="10761" max="10770" width="10.6640625" style="2" customWidth="1"/>
    <col min="10771" max="11008" width="9.109375" style="2"/>
    <col min="11009" max="11009" width="5.109375" style="2" customWidth="1"/>
    <col min="11010" max="11010" width="20.6640625" style="2" customWidth="1"/>
    <col min="11011" max="11011" width="24" style="2" customWidth="1"/>
    <col min="11012" max="11016" width="13.6640625" style="2" customWidth="1"/>
    <col min="11017" max="11026" width="10.6640625" style="2" customWidth="1"/>
    <col min="11027" max="11264" width="9.109375" style="2"/>
    <col min="11265" max="11265" width="5.109375" style="2" customWidth="1"/>
    <col min="11266" max="11266" width="20.6640625" style="2" customWidth="1"/>
    <col min="11267" max="11267" width="24" style="2" customWidth="1"/>
    <col min="11268" max="11272" width="13.6640625" style="2" customWidth="1"/>
    <col min="11273" max="11282" width="10.6640625" style="2" customWidth="1"/>
    <col min="11283" max="11520" width="9.109375" style="2"/>
    <col min="11521" max="11521" width="5.109375" style="2" customWidth="1"/>
    <col min="11522" max="11522" width="20.6640625" style="2" customWidth="1"/>
    <col min="11523" max="11523" width="24" style="2" customWidth="1"/>
    <col min="11524" max="11528" width="13.6640625" style="2" customWidth="1"/>
    <col min="11529" max="11538" width="10.6640625" style="2" customWidth="1"/>
    <col min="11539" max="11776" width="9.109375" style="2"/>
    <col min="11777" max="11777" width="5.109375" style="2" customWidth="1"/>
    <col min="11778" max="11778" width="20.6640625" style="2" customWidth="1"/>
    <col min="11779" max="11779" width="24" style="2" customWidth="1"/>
    <col min="11780" max="11784" width="13.6640625" style="2" customWidth="1"/>
    <col min="11785" max="11794" width="10.6640625" style="2" customWidth="1"/>
    <col min="11795" max="12032" width="9.109375" style="2"/>
    <col min="12033" max="12033" width="5.109375" style="2" customWidth="1"/>
    <col min="12034" max="12034" width="20.6640625" style="2" customWidth="1"/>
    <col min="12035" max="12035" width="24" style="2" customWidth="1"/>
    <col min="12036" max="12040" width="13.6640625" style="2" customWidth="1"/>
    <col min="12041" max="12050" width="10.6640625" style="2" customWidth="1"/>
    <col min="12051" max="12288" width="9.109375" style="2"/>
    <col min="12289" max="12289" width="5.109375" style="2" customWidth="1"/>
    <col min="12290" max="12290" width="20.6640625" style="2" customWidth="1"/>
    <col min="12291" max="12291" width="24" style="2" customWidth="1"/>
    <col min="12292" max="12296" width="13.6640625" style="2" customWidth="1"/>
    <col min="12297" max="12306" width="10.6640625" style="2" customWidth="1"/>
    <col min="12307" max="12544" width="9.109375" style="2"/>
    <col min="12545" max="12545" width="5.109375" style="2" customWidth="1"/>
    <col min="12546" max="12546" width="20.6640625" style="2" customWidth="1"/>
    <col min="12547" max="12547" width="24" style="2" customWidth="1"/>
    <col min="12548" max="12552" width="13.6640625" style="2" customWidth="1"/>
    <col min="12553" max="12562" width="10.6640625" style="2" customWidth="1"/>
    <col min="12563" max="12800" width="9.109375" style="2"/>
    <col min="12801" max="12801" width="5.109375" style="2" customWidth="1"/>
    <col min="12802" max="12802" width="20.6640625" style="2" customWidth="1"/>
    <col min="12803" max="12803" width="24" style="2" customWidth="1"/>
    <col min="12804" max="12808" width="13.6640625" style="2" customWidth="1"/>
    <col min="12809" max="12818" width="10.6640625" style="2" customWidth="1"/>
    <col min="12819" max="13056" width="9.109375" style="2"/>
    <col min="13057" max="13057" width="5.109375" style="2" customWidth="1"/>
    <col min="13058" max="13058" width="20.6640625" style="2" customWidth="1"/>
    <col min="13059" max="13059" width="24" style="2" customWidth="1"/>
    <col min="13060" max="13064" width="13.6640625" style="2" customWidth="1"/>
    <col min="13065" max="13074" width="10.6640625" style="2" customWidth="1"/>
    <col min="13075" max="13312" width="9.109375" style="2"/>
    <col min="13313" max="13313" width="5.109375" style="2" customWidth="1"/>
    <col min="13314" max="13314" width="20.6640625" style="2" customWidth="1"/>
    <col min="13315" max="13315" width="24" style="2" customWidth="1"/>
    <col min="13316" max="13320" width="13.6640625" style="2" customWidth="1"/>
    <col min="13321" max="13330" width="10.6640625" style="2" customWidth="1"/>
    <col min="13331" max="13568" width="9.109375" style="2"/>
    <col min="13569" max="13569" width="5.109375" style="2" customWidth="1"/>
    <col min="13570" max="13570" width="20.6640625" style="2" customWidth="1"/>
    <col min="13571" max="13571" width="24" style="2" customWidth="1"/>
    <col min="13572" max="13576" width="13.6640625" style="2" customWidth="1"/>
    <col min="13577" max="13586" width="10.6640625" style="2" customWidth="1"/>
    <col min="13587" max="13824" width="9.109375" style="2"/>
    <col min="13825" max="13825" width="5.109375" style="2" customWidth="1"/>
    <col min="13826" max="13826" width="20.6640625" style="2" customWidth="1"/>
    <col min="13827" max="13827" width="24" style="2" customWidth="1"/>
    <col min="13828" max="13832" width="13.6640625" style="2" customWidth="1"/>
    <col min="13833" max="13842" width="10.6640625" style="2" customWidth="1"/>
    <col min="13843" max="14080" width="9.109375" style="2"/>
    <col min="14081" max="14081" width="5.109375" style="2" customWidth="1"/>
    <col min="14082" max="14082" width="20.6640625" style="2" customWidth="1"/>
    <col min="14083" max="14083" width="24" style="2" customWidth="1"/>
    <col min="14084" max="14088" width="13.6640625" style="2" customWidth="1"/>
    <col min="14089" max="14098" width="10.6640625" style="2" customWidth="1"/>
    <col min="14099" max="14336" width="9.109375" style="2"/>
    <col min="14337" max="14337" width="5.109375" style="2" customWidth="1"/>
    <col min="14338" max="14338" width="20.6640625" style="2" customWidth="1"/>
    <col min="14339" max="14339" width="24" style="2" customWidth="1"/>
    <col min="14340" max="14344" width="13.6640625" style="2" customWidth="1"/>
    <col min="14345" max="14354" width="10.6640625" style="2" customWidth="1"/>
    <col min="14355" max="14592" width="9.109375" style="2"/>
    <col min="14593" max="14593" width="5.109375" style="2" customWidth="1"/>
    <col min="14594" max="14594" width="20.6640625" style="2" customWidth="1"/>
    <col min="14595" max="14595" width="24" style="2" customWidth="1"/>
    <col min="14596" max="14600" width="13.6640625" style="2" customWidth="1"/>
    <col min="14601" max="14610" width="10.6640625" style="2" customWidth="1"/>
    <col min="14611" max="14848" width="9.109375" style="2"/>
    <col min="14849" max="14849" width="5.109375" style="2" customWidth="1"/>
    <col min="14850" max="14850" width="20.6640625" style="2" customWidth="1"/>
    <col min="14851" max="14851" width="24" style="2" customWidth="1"/>
    <col min="14852" max="14856" width="13.6640625" style="2" customWidth="1"/>
    <col min="14857" max="14866" width="10.6640625" style="2" customWidth="1"/>
    <col min="14867" max="15104" width="9.109375" style="2"/>
    <col min="15105" max="15105" width="5.109375" style="2" customWidth="1"/>
    <col min="15106" max="15106" width="20.6640625" style="2" customWidth="1"/>
    <col min="15107" max="15107" width="24" style="2" customWidth="1"/>
    <col min="15108" max="15112" width="13.6640625" style="2" customWidth="1"/>
    <col min="15113" max="15122" width="10.6640625" style="2" customWidth="1"/>
    <col min="15123" max="15360" width="9.109375" style="2"/>
    <col min="15361" max="15361" width="5.109375" style="2" customWidth="1"/>
    <col min="15362" max="15362" width="20.6640625" style="2" customWidth="1"/>
    <col min="15363" max="15363" width="24" style="2" customWidth="1"/>
    <col min="15364" max="15368" width="13.6640625" style="2" customWidth="1"/>
    <col min="15369" max="15378" width="10.6640625" style="2" customWidth="1"/>
    <col min="15379" max="15616" width="9.109375" style="2"/>
    <col min="15617" max="15617" width="5.109375" style="2" customWidth="1"/>
    <col min="15618" max="15618" width="20.6640625" style="2" customWidth="1"/>
    <col min="15619" max="15619" width="24" style="2" customWidth="1"/>
    <col min="15620" max="15624" width="13.6640625" style="2" customWidth="1"/>
    <col min="15625" max="15634" width="10.6640625" style="2" customWidth="1"/>
    <col min="15635" max="15872" width="9.109375" style="2"/>
    <col min="15873" max="15873" width="5.109375" style="2" customWidth="1"/>
    <col min="15874" max="15874" width="20.6640625" style="2" customWidth="1"/>
    <col min="15875" max="15875" width="24" style="2" customWidth="1"/>
    <col min="15876" max="15880" width="13.6640625" style="2" customWidth="1"/>
    <col min="15881" max="15890" width="10.6640625" style="2" customWidth="1"/>
    <col min="15891" max="16128" width="9.109375" style="2"/>
    <col min="16129" max="16129" width="5.109375" style="2" customWidth="1"/>
    <col min="16130" max="16130" width="20.6640625" style="2" customWidth="1"/>
    <col min="16131" max="16131" width="24" style="2" customWidth="1"/>
    <col min="16132" max="16136" width="13.6640625" style="2" customWidth="1"/>
    <col min="16137" max="16146" width="10.6640625" style="2" customWidth="1"/>
    <col min="16147" max="16384" width="9.109375" style="2"/>
  </cols>
  <sheetData>
    <row r="1" spans="1:18" ht="15" x14ac:dyDescent="0.25">
      <c r="A1" s="1" t="s">
        <v>0</v>
      </c>
      <c r="B1" s="1"/>
    </row>
    <row r="2" spans="1:18" ht="14.4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5" customFormat="1" ht="16.8" x14ac:dyDescent="0.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ht="16.8" x14ac:dyDescent="0.3">
      <c r="A4" s="6"/>
      <c r="B4" s="6"/>
      <c r="C4" s="6"/>
      <c r="D4" s="6"/>
      <c r="E4" s="6"/>
      <c r="F4" s="6"/>
      <c r="G4" s="6"/>
      <c r="H4" s="7" t="str">
        <f>'[1]1'!E5</f>
        <v>KABUPATEN/KOTA</v>
      </c>
      <c r="I4" s="8" t="str">
        <f>'[1]1'!F5</f>
        <v>BULUKUMBA</v>
      </c>
      <c r="J4" s="8"/>
      <c r="K4" s="6"/>
      <c r="N4" s="6"/>
      <c r="O4" s="6"/>
      <c r="P4" s="6"/>
      <c r="Q4" s="6"/>
      <c r="R4" s="6"/>
    </row>
    <row r="5" spans="1:18" s="5" customFormat="1" ht="16.8" x14ac:dyDescent="0.3">
      <c r="A5" s="9"/>
      <c r="B5" s="9"/>
      <c r="C5" s="9"/>
      <c r="D5" s="9"/>
      <c r="E5" s="9"/>
      <c r="F5" s="9"/>
      <c r="G5" s="9"/>
      <c r="H5" s="7" t="str">
        <f>'[1]1'!E6</f>
        <v xml:space="preserve">TAHUN </v>
      </c>
      <c r="I5" s="8">
        <f>'[1]1'!F6</f>
        <v>2022</v>
      </c>
      <c r="J5" s="8"/>
      <c r="K5" s="9"/>
      <c r="N5" s="9"/>
      <c r="O5" s="9"/>
      <c r="P5" s="9"/>
      <c r="Q5" s="9"/>
      <c r="R5" s="9"/>
    </row>
    <row r="6" spans="1:18" ht="15" thickBot="1" x14ac:dyDescent="0.35">
      <c r="A6" s="10"/>
      <c r="B6" s="11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5" customHeight="1" x14ac:dyDescent="0.25">
      <c r="A7" s="12" t="s">
        <v>2</v>
      </c>
      <c r="B7" s="12" t="s">
        <v>3</v>
      </c>
      <c r="C7" s="12" t="s">
        <v>4</v>
      </c>
      <c r="D7" s="13" t="s">
        <v>5</v>
      </c>
      <c r="E7" s="13"/>
      <c r="F7" s="13"/>
      <c r="G7" s="13"/>
      <c r="H7" s="13"/>
      <c r="I7" s="14" t="s">
        <v>6</v>
      </c>
      <c r="J7" s="15"/>
      <c r="K7" s="15"/>
      <c r="L7" s="15"/>
      <c r="M7" s="15"/>
      <c r="N7" s="15"/>
      <c r="O7" s="15"/>
      <c r="P7" s="15"/>
      <c r="Q7" s="15"/>
      <c r="R7" s="16"/>
    </row>
    <row r="8" spans="1:18" ht="72" customHeight="1" x14ac:dyDescent="0.25">
      <c r="A8" s="17"/>
      <c r="B8" s="17"/>
      <c r="C8" s="17"/>
      <c r="D8" s="18" t="s">
        <v>7</v>
      </c>
      <c r="E8" s="18" t="s">
        <v>8</v>
      </c>
      <c r="F8" s="18" t="s">
        <v>9</v>
      </c>
      <c r="G8" s="18" t="s">
        <v>10</v>
      </c>
      <c r="H8" s="18" t="s">
        <v>11</v>
      </c>
      <c r="I8" s="19" t="s">
        <v>7</v>
      </c>
      <c r="J8" s="20"/>
      <c r="K8" s="19" t="s">
        <v>12</v>
      </c>
      <c r="L8" s="20"/>
      <c r="M8" s="19" t="s">
        <v>9</v>
      </c>
      <c r="N8" s="20"/>
      <c r="O8" s="19" t="s">
        <v>13</v>
      </c>
      <c r="P8" s="20"/>
      <c r="Q8" s="19" t="s">
        <v>14</v>
      </c>
      <c r="R8" s="20"/>
    </row>
    <row r="9" spans="1:18" ht="26.25" customHeight="1" x14ac:dyDescent="0.25">
      <c r="A9" s="21"/>
      <c r="B9" s="21"/>
      <c r="C9" s="21"/>
      <c r="D9" s="22"/>
      <c r="E9" s="22"/>
      <c r="F9" s="22"/>
      <c r="G9" s="22"/>
      <c r="H9" s="22"/>
      <c r="I9" s="23" t="s">
        <v>15</v>
      </c>
      <c r="J9" s="24" t="s">
        <v>16</v>
      </c>
      <c r="K9" s="23" t="s">
        <v>15</v>
      </c>
      <c r="L9" s="24" t="s">
        <v>16</v>
      </c>
      <c r="M9" s="23" t="s">
        <v>15</v>
      </c>
      <c r="N9" s="24" t="s">
        <v>16</v>
      </c>
      <c r="O9" s="23" t="s">
        <v>15</v>
      </c>
      <c r="P9" s="24" t="s">
        <v>16</v>
      </c>
      <c r="Q9" s="23">
        <v>3</v>
      </c>
      <c r="R9" s="24" t="s">
        <v>16</v>
      </c>
    </row>
    <row r="10" spans="1:18" ht="20.25" customHeight="1" x14ac:dyDescent="0.25">
      <c r="A10" s="25" t="s">
        <v>17</v>
      </c>
      <c r="B10" s="26" t="s">
        <v>18</v>
      </c>
      <c r="C10" s="26" t="s">
        <v>19</v>
      </c>
      <c r="D10" s="26" t="s">
        <v>20</v>
      </c>
      <c r="E10" s="26" t="s">
        <v>21</v>
      </c>
      <c r="F10" s="26" t="s">
        <v>22</v>
      </c>
      <c r="G10" s="26" t="s">
        <v>23</v>
      </c>
      <c r="H10" s="26" t="s">
        <v>24</v>
      </c>
      <c r="I10" s="26" t="s">
        <v>25</v>
      </c>
      <c r="J10" s="26" t="s">
        <v>26</v>
      </c>
      <c r="K10" s="26" t="s">
        <v>27</v>
      </c>
      <c r="L10" s="26" t="s">
        <v>28</v>
      </c>
      <c r="M10" s="26" t="s">
        <v>29</v>
      </c>
      <c r="N10" s="26" t="s">
        <v>30</v>
      </c>
      <c r="O10" s="26" t="s">
        <v>31</v>
      </c>
      <c r="P10" s="26" t="s">
        <v>32</v>
      </c>
      <c r="Q10" s="26" t="s">
        <v>33</v>
      </c>
      <c r="R10" s="27" t="s">
        <v>34</v>
      </c>
    </row>
    <row r="11" spans="1:18" ht="22.5" customHeight="1" x14ac:dyDescent="0.25">
      <c r="A11" s="28">
        <f>'[1]9'!A9</f>
        <v>1</v>
      </c>
      <c r="B11" s="29" t="str">
        <f>'[1]9'!B9</f>
        <v>GANTARANG</v>
      </c>
      <c r="C11" s="29" t="str">
        <f>'[1]9'!C9</f>
        <v>1. PONRE</v>
      </c>
      <c r="D11" s="30">
        <v>0</v>
      </c>
      <c r="E11" s="30">
        <v>1</v>
      </c>
      <c r="F11" s="30">
        <v>16</v>
      </c>
      <c r="G11" s="30">
        <v>23</v>
      </c>
      <c r="H11" s="30">
        <f t="shared" ref="H11:H30" si="0">SUM(D11:G11)</f>
        <v>40</v>
      </c>
      <c r="I11" s="30">
        <v>0</v>
      </c>
      <c r="J11" s="31">
        <v>0</v>
      </c>
      <c r="K11" s="30">
        <v>1</v>
      </c>
      <c r="L11" s="31">
        <f>K11/E11*100</f>
        <v>100</v>
      </c>
      <c r="M11" s="30">
        <v>14</v>
      </c>
      <c r="N11" s="31">
        <v>58</v>
      </c>
      <c r="O11" s="30">
        <v>17</v>
      </c>
      <c r="P11" s="31">
        <v>41</v>
      </c>
      <c r="Q11" s="30">
        <f>SUM(I11+K11+M11+O11)</f>
        <v>32</v>
      </c>
      <c r="R11" s="32">
        <f>Q11/H11*100</f>
        <v>80</v>
      </c>
    </row>
    <row r="12" spans="1:18" ht="22.5" customHeight="1" x14ac:dyDescent="0.25">
      <c r="A12" s="33"/>
      <c r="B12" s="34"/>
      <c r="C12" s="34" t="str">
        <f>'[1]9'!C10</f>
        <v>2. GATTARENG</v>
      </c>
      <c r="D12" s="35">
        <v>0</v>
      </c>
      <c r="E12" s="35">
        <v>0</v>
      </c>
      <c r="F12" s="35">
        <v>2</v>
      </c>
      <c r="G12" s="35">
        <v>12</v>
      </c>
      <c r="H12" s="35">
        <f t="shared" si="0"/>
        <v>14</v>
      </c>
      <c r="I12" s="35">
        <v>0</v>
      </c>
      <c r="J12" s="36">
        <v>0</v>
      </c>
      <c r="K12" s="35">
        <v>0</v>
      </c>
      <c r="L12" s="36">
        <v>0</v>
      </c>
      <c r="M12" s="35">
        <v>2</v>
      </c>
      <c r="N12" s="36">
        <f>M12/F12*100</f>
        <v>100</v>
      </c>
      <c r="O12" s="35">
        <v>4</v>
      </c>
      <c r="P12" s="36">
        <v>6</v>
      </c>
      <c r="Q12" s="35">
        <f>SUM(I12+K12+M12+O12)</f>
        <v>6</v>
      </c>
      <c r="R12" s="37">
        <f>Q12/H12*100</f>
        <v>42.857142857142854</v>
      </c>
    </row>
    <row r="13" spans="1:18" ht="22.5" customHeight="1" x14ac:dyDescent="0.25">
      <c r="A13" s="33"/>
      <c r="B13" s="34"/>
      <c r="C13" s="34" t="str">
        <f>'[1]9'!C11</f>
        <v>3. BONTONYELENG</v>
      </c>
      <c r="D13" s="35">
        <v>2</v>
      </c>
      <c r="E13" s="35">
        <v>6</v>
      </c>
      <c r="F13" s="35">
        <v>16</v>
      </c>
      <c r="G13" s="35">
        <v>7</v>
      </c>
      <c r="H13" s="35">
        <f t="shared" si="0"/>
        <v>31</v>
      </c>
      <c r="I13" s="35">
        <v>2</v>
      </c>
      <c r="J13" s="36">
        <f>I13/D13*100</f>
        <v>100</v>
      </c>
      <c r="K13" s="35">
        <v>4</v>
      </c>
      <c r="L13" s="36">
        <v>6</v>
      </c>
      <c r="M13" s="35">
        <v>9</v>
      </c>
      <c r="N13" s="36">
        <f>M13/F13*100</f>
        <v>56.25</v>
      </c>
      <c r="O13" s="35">
        <v>6</v>
      </c>
      <c r="P13" s="36">
        <f t="shared" ref="P13:P29" si="1">O13/G13*100</f>
        <v>85.714285714285708</v>
      </c>
      <c r="Q13" s="35">
        <f t="shared" ref="Q13:Q30" si="2">SUM(I13+K13+M13+O13)</f>
        <v>21</v>
      </c>
      <c r="R13" s="37">
        <f t="shared" ref="R13:R30" si="3">Q13/H13*100</f>
        <v>67.741935483870961</v>
      </c>
    </row>
    <row r="14" spans="1:18" ht="22.5" customHeight="1" x14ac:dyDescent="0.25">
      <c r="A14" s="33">
        <f>'[1]9'!A12</f>
        <v>2</v>
      </c>
      <c r="B14" s="34" t="str">
        <f>'[1]9'!B12</f>
        <v>KINDANG</v>
      </c>
      <c r="C14" s="34" t="str">
        <f>'[1]9'!C12</f>
        <v>4. BORONG RAPPOA</v>
      </c>
      <c r="D14" s="35">
        <v>0</v>
      </c>
      <c r="E14" s="35">
        <v>0</v>
      </c>
      <c r="F14" s="35">
        <v>0</v>
      </c>
      <c r="G14" s="35">
        <v>7</v>
      </c>
      <c r="H14" s="35">
        <f t="shared" si="0"/>
        <v>7</v>
      </c>
      <c r="I14" s="35">
        <v>0</v>
      </c>
      <c r="J14" s="36">
        <v>0</v>
      </c>
      <c r="K14" s="35">
        <v>0</v>
      </c>
      <c r="L14" s="36">
        <v>0</v>
      </c>
      <c r="M14" s="35">
        <v>0</v>
      </c>
      <c r="N14" s="36">
        <v>0</v>
      </c>
      <c r="O14" s="35">
        <v>6</v>
      </c>
      <c r="P14" s="36">
        <v>43</v>
      </c>
      <c r="Q14" s="35">
        <f t="shared" si="2"/>
        <v>6</v>
      </c>
      <c r="R14" s="37">
        <f t="shared" si="3"/>
        <v>85.714285714285708</v>
      </c>
    </row>
    <row r="15" spans="1:18" ht="22.5" customHeight="1" x14ac:dyDescent="0.25">
      <c r="A15" s="33"/>
      <c r="B15" s="34"/>
      <c r="C15" s="34" t="str">
        <f>'[1]9'!C13</f>
        <v>5. BALIBO</v>
      </c>
      <c r="D15" s="35">
        <v>0</v>
      </c>
      <c r="E15" s="35">
        <v>0</v>
      </c>
      <c r="F15" s="35">
        <v>3</v>
      </c>
      <c r="G15" s="35">
        <v>26</v>
      </c>
      <c r="H15" s="35">
        <f t="shared" si="0"/>
        <v>29</v>
      </c>
      <c r="I15" s="35">
        <v>0</v>
      </c>
      <c r="J15" s="36">
        <v>0</v>
      </c>
      <c r="K15" s="35">
        <v>0</v>
      </c>
      <c r="L15" s="36">
        <v>0</v>
      </c>
      <c r="M15" s="35">
        <v>0</v>
      </c>
      <c r="N15" s="36">
        <f>M15/F15*100</f>
        <v>0</v>
      </c>
      <c r="O15" s="35">
        <v>19</v>
      </c>
      <c r="P15" s="36">
        <f t="shared" si="1"/>
        <v>73.076923076923066</v>
      </c>
      <c r="Q15" s="35">
        <f t="shared" si="2"/>
        <v>19</v>
      </c>
      <c r="R15" s="37">
        <f t="shared" si="3"/>
        <v>65.517241379310349</v>
      </c>
    </row>
    <row r="16" spans="1:18" ht="24.75" customHeight="1" x14ac:dyDescent="0.25">
      <c r="A16" s="33">
        <f>'[1]9'!A14</f>
        <v>3</v>
      </c>
      <c r="B16" s="34" t="str">
        <f>'[1]9'!B14</f>
        <v>UJUNG BULU</v>
      </c>
      <c r="C16" s="34" t="str">
        <f>'[1]9'!C14</f>
        <v>6. CAILE</v>
      </c>
      <c r="D16" s="35">
        <v>8</v>
      </c>
      <c r="E16" s="35">
        <v>44</v>
      </c>
      <c r="F16" s="35">
        <v>25</v>
      </c>
      <c r="G16" s="35">
        <v>46</v>
      </c>
      <c r="H16" s="35">
        <f t="shared" si="0"/>
        <v>123</v>
      </c>
      <c r="I16" s="35">
        <v>2</v>
      </c>
      <c r="J16" s="36">
        <v>73</v>
      </c>
      <c r="K16" s="35">
        <v>28</v>
      </c>
      <c r="L16" s="36">
        <f>K16/E16*100</f>
        <v>63.636363636363633</v>
      </c>
      <c r="M16" s="35">
        <v>14</v>
      </c>
      <c r="N16" s="36">
        <v>79</v>
      </c>
      <c r="O16" s="35">
        <v>30</v>
      </c>
      <c r="P16" s="36">
        <v>21</v>
      </c>
      <c r="Q16" s="35">
        <f t="shared" si="2"/>
        <v>74</v>
      </c>
      <c r="R16" s="37">
        <f t="shared" si="3"/>
        <v>60.162601626016269</v>
      </c>
    </row>
    <row r="17" spans="1:20" ht="22.5" customHeight="1" x14ac:dyDescent="0.25">
      <c r="A17" s="33">
        <f>'[1]9'!A15</f>
        <v>4</v>
      </c>
      <c r="B17" s="34" t="str">
        <f>'[1]9'!B15</f>
        <v>UJUNG LOE</v>
      </c>
      <c r="C17" s="34" t="str">
        <f>'[1]9'!C15</f>
        <v>7. UJUNG LOE</v>
      </c>
      <c r="D17" s="35">
        <v>2</v>
      </c>
      <c r="E17" s="35">
        <v>0</v>
      </c>
      <c r="F17" s="35">
        <v>2</v>
      </c>
      <c r="G17" s="35">
        <v>25</v>
      </c>
      <c r="H17" s="35">
        <f t="shared" si="0"/>
        <v>29</v>
      </c>
      <c r="I17" s="35">
        <v>1</v>
      </c>
      <c r="J17" s="36">
        <f>I17/D17*100</f>
        <v>50</v>
      </c>
      <c r="K17" s="35">
        <v>0</v>
      </c>
      <c r="L17" s="36">
        <v>30</v>
      </c>
      <c r="M17" s="35">
        <v>2</v>
      </c>
      <c r="N17" s="36">
        <f>M17/F17*100</f>
        <v>100</v>
      </c>
      <c r="O17" s="35">
        <v>12</v>
      </c>
      <c r="P17" s="36">
        <f t="shared" si="1"/>
        <v>48</v>
      </c>
      <c r="Q17" s="35">
        <f t="shared" si="2"/>
        <v>15</v>
      </c>
      <c r="R17" s="37">
        <f t="shared" si="3"/>
        <v>51.724137931034484</v>
      </c>
    </row>
    <row r="18" spans="1:20" ht="22.5" customHeight="1" x14ac:dyDescent="0.25">
      <c r="A18" s="33"/>
      <c r="B18" s="34"/>
      <c r="C18" s="34" t="str">
        <f>'[1]9'!C16</f>
        <v>8. MANYAMPA</v>
      </c>
      <c r="D18" s="35">
        <v>0</v>
      </c>
      <c r="E18" s="35">
        <v>0</v>
      </c>
      <c r="F18" s="35">
        <v>0</v>
      </c>
      <c r="G18" s="35">
        <v>7</v>
      </c>
      <c r="H18" s="35">
        <f t="shared" si="0"/>
        <v>7</v>
      </c>
      <c r="I18" s="35">
        <v>0</v>
      </c>
      <c r="J18" s="36">
        <v>0</v>
      </c>
      <c r="K18" s="35">
        <v>0</v>
      </c>
      <c r="L18" s="36">
        <v>0</v>
      </c>
      <c r="M18" s="35">
        <v>0</v>
      </c>
      <c r="N18" s="36">
        <v>0</v>
      </c>
      <c r="O18" s="35">
        <v>4</v>
      </c>
      <c r="P18" s="36">
        <v>36</v>
      </c>
      <c r="Q18" s="35">
        <f t="shared" si="2"/>
        <v>4</v>
      </c>
      <c r="R18" s="37">
        <f t="shared" si="3"/>
        <v>57.142857142857139</v>
      </c>
    </row>
    <row r="19" spans="1:20" ht="22.5" customHeight="1" x14ac:dyDescent="0.25">
      <c r="A19" s="33"/>
      <c r="B19" s="34"/>
      <c r="C19" s="34" t="str">
        <f>'[1]9'!C17</f>
        <v>9. PALANGISANG</v>
      </c>
      <c r="D19" s="35">
        <v>0</v>
      </c>
      <c r="E19" s="35">
        <v>0</v>
      </c>
      <c r="F19" s="35">
        <v>2</v>
      </c>
      <c r="G19" s="35">
        <v>3</v>
      </c>
      <c r="H19" s="35">
        <f t="shared" si="0"/>
        <v>5</v>
      </c>
      <c r="I19" s="35">
        <v>0</v>
      </c>
      <c r="J19" s="36">
        <v>0</v>
      </c>
      <c r="K19" s="35">
        <v>0</v>
      </c>
      <c r="L19" s="36">
        <v>0</v>
      </c>
      <c r="M19" s="35">
        <v>1</v>
      </c>
      <c r="N19" s="36">
        <f>M19/F19*100</f>
        <v>50</v>
      </c>
      <c r="O19" s="35">
        <v>3</v>
      </c>
      <c r="P19" s="36">
        <f t="shared" si="1"/>
        <v>100</v>
      </c>
      <c r="Q19" s="35">
        <f t="shared" si="2"/>
        <v>4</v>
      </c>
      <c r="R19" s="37">
        <f t="shared" si="3"/>
        <v>80</v>
      </c>
    </row>
    <row r="20" spans="1:20" ht="22.5" customHeight="1" x14ac:dyDescent="0.25">
      <c r="A20" s="33">
        <f>'[1]9'!A18</f>
        <v>5</v>
      </c>
      <c r="B20" s="34" t="str">
        <f>'[1]9'!B18</f>
        <v>BONTO BAHARI</v>
      </c>
      <c r="C20" s="34" t="str">
        <f>'[1]9'!C18</f>
        <v>10. BONTO BAHARI</v>
      </c>
      <c r="D20" s="35">
        <v>0</v>
      </c>
      <c r="E20" s="35">
        <v>45</v>
      </c>
      <c r="F20" s="35">
        <v>6</v>
      </c>
      <c r="G20" s="35">
        <v>14</v>
      </c>
      <c r="H20" s="35">
        <f t="shared" si="0"/>
        <v>65</v>
      </c>
      <c r="I20" s="35">
        <v>0</v>
      </c>
      <c r="J20" s="36">
        <v>0</v>
      </c>
      <c r="K20" s="35">
        <v>25</v>
      </c>
      <c r="L20" s="36">
        <f>K20/E20*100</f>
        <v>55.555555555555557</v>
      </c>
      <c r="M20" s="35">
        <v>6</v>
      </c>
      <c r="N20" s="36">
        <v>63</v>
      </c>
      <c r="O20" s="35">
        <v>8</v>
      </c>
      <c r="P20" s="36">
        <v>36</v>
      </c>
      <c r="Q20" s="35">
        <f t="shared" si="2"/>
        <v>39</v>
      </c>
      <c r="R20" s="37">
        <f t="shared" si="3"/>
        <v>60</v>
      </c>
    </row>
    <row r="21" spans="1:20" ht="22.5" customHeight="1" x14ac:dyDescent="0.25">
      <c r="A21" s="33">
        <f>'[1]9'!A19</f>
        <v>6</v>
      </c>
      <c r="B21" s="34" t="str">
        <f>'[1]9'!B19</f>
        <v>BONTO TIRO</v>
      </c>
      <c r="C21" s="34" t="str">
        <f>'[1]9'!C19</f>
        <v>11.BONTO TIRO</v>
      </c>
      <c r="D21" s="35">
        <v>7</v>
      </c>
      <c r="E21" s="35">
        <v>0</v>
      </c>
      <c r="F21" s="35">
        <v>6</v>
      </c>
      <c r="G21" s="35">
        <v>44</v>
      </c>
      <c r="H21" s="35">
        <f t="shared" si="0"/>
        <v>57</v>
      </c>
      <c r="I21" s="35">
        <v>4</v>
      </c>
      <c r="J21" s="36">
        <f>I21/D21*100</f>
        <v>57.142857142857139</v>
      </c>
      <c r="K21" s="35">
        <v>0</v>
      </c>
      <c r="L21" s="36">
        <v>0</v>
      </c>
      <c r="M21" s="35">
        <v>2</v>
      </c>
      <c r="N21" s="36">
        <v>0</v>
      </c>
      <c r="O21" s="35">
        <v>12</v>
      </c>
      <c r="P21" s="36">
        <v>3</v>
      </c>
      <c r="Q21" s="35">
        <f t="shared" si="2"/>
        <v>18</v>
      </c>
      <c r="R21" s="37">
        <f t="shared" si="3"/>
        <v>31.578947368421051</v>
      </c>
    </row>
    <row r="22" spans="1:20" ht="22.5" customHeight="1" x14ac:dyDescent="0.25">
      <c r="A22" s="33"/>
      <c r="B22" s="34"/>
      <c r="C22" s="34" t="str">
        <f>'[1]9'!C20</f>
        <v>12. BATANG</v>
      </c>
      <c r="D22" s="35">
        <v>0</v>
      </c>
      <c r="E22" s="35">
        <v>0</v>
      </c>
      <c r="F22" s="35">
        <v>1</v>
      </c>
      <c r="G22" s="35">
        <v>35</v>
      </c>
      <c r="H22" s="35">
        <f t="shared" si="0"/>
        <v>36</v>
      </c>
      <c r="I22" s="35">
        <v>0</v>
      </c>
      <c r="J22" s="36">
        <v>0</v>
      </c>
      <c r="K22" s="35">
        <v>0</v>
      </c>
      <c r="L22" s="36">
        <v>0</v>
      </c>
      <c r="M22" s="35">
        <v>0</v>
      </c>
      <c r="N22" s="36">
        <v>33</v>
      </c>
      <c r="O22" s="35">
        <v>6</v>
      </c>
      <c r="P22" s="36">
        <v>9</v>
      </c>
      <c r="Q22" s="35">
        <f t="shared" si="2"/>
        <v>6</v>
      </c>
      <c r="R22" s="37">
        <f t="shared" si="3"/>
        <v>16.666666666666664</v>
      </c>
    </row>
    <row r="23" spans="1:20" ht="22.5" customHeight="1" x14ac:dyDescent="0.25">
      <c r="A23" s="33">
        <f>'[1]9'!A21</f>
        <v>7</v>
      </c>
      <c r="B23" s="34" t="str">
        <f>'[1]9'!B21</f>
        <v>HERLANG</v>
      </c>
      <c r="C23" s="34" t="str">
        <f>'[1]9'!C21</f>
        <v>13. HERLANG</v>
      </c>
      <c r="D23" s="35">
        <v>0</v>
      </c>
      <c r="E23" s="35">
        <v>0</v>
      </c>
      <c r="F23" s="35">
        <v>1</v>
      </c>
      <c r="G23" s="35">
        <v>5</v>
      </c>
      <c r="H23" s="35">
        <f t="shared" si="0"/>
        <v>6</v>
      </c>
      <c r="I23" s="35">
        <v>0</v>
      </c>
      <c r="J23" s="36">
        <v>0</v>
      </c>
      <c r="K23" s="35">
        <v>0</v>
      </c>
      <c r="L23" s="36">
        <v>0</v>
      </c>
      <c r="M23" s="35">
        <v>1</v>
      </c>
      <c r="N23" s="36">
        <v>0</v>
      </c>
      <c r="O23" s="35">
        <v>3</v>
      </c>
      <c r="P23" s="36">
        <f t="shared" si="1"/>
        <v>60</v>
      </c>
      <c r="Q23" s="35">
        <f t="shared" si="2"/>
        <v>4</v>
      </c>
      <c r="R23" s="37">
        <f t="shared" si="3"/>
        <v>66.666666666666657</v>
      </c>
    </row>
    <row r="24" spans="1:20" ht="22.5" customHeight="1" x14ac:dyDescent="0.25">
      <c r="A24" s="33"/>
      <c r="B24" s="34"/>
      <c r="C24" s="34" t="str">
        <f>'[1]9'!C22</f>
        <v>14. KARASSING</v>
      </c>
      <c r="D24" s="35">
        <v>0</v>
      </c>
      <c r="E24" s="35">
        <v>0</v>
      </c>
      <c r="F24" s="35">
        <v>1</v>
      </c>
      <c r="G24" s="35">
        <v>11</v>
      </c>
      <c r="H24" s="35">
        <f t="shared" si="0"/>
        <v>12</v>
      </c>
      <c r="I24" s="35">
        <v>0</v>
      </c>
      <c r="J24" s="36">
        <v>0</v>
      </c>
      <c r="K24" s="35">
        <v>0</v>
      </c>
      <c r="L24" s="36">
        <v>0</v>
      </c>
      <c r="M24" s="35">
        <v>1</v>
      </c>
      <c r="N24" s="36">
        <v>0</v>
      </c>
      <c r="O24" s="35">
        <v>8</v>
      </c>
      <c r="P24" s="36">
        <f t="shared" si="1"/>
        <v>72.727272727272734</v>
      </c>
      <c r="Q24" s="35">
        <f t="shared" si="2"/>
        <v>9</v>
      </c>
      <c r="R24" s="37">
        <f t="shared" si="3"/>
        <v>75</v>
      </c>
    </row>
    <row r="25" spans="1:20" ht="22.5" customHeight="1" x14ac:dyDescent="0.25">
      <c r="A25" s="33">
        <f>'[1]9'!A23</f>
        <v>8</v>
      </c>
      <c r="B25" s="34" t="str">
        <f>'[1]9'!B23</f>
        <v>KAJANG</v>
      </c>
      <c r="C25" s="34" t="str">
        <f>'[1]9'!C23</f>
        <v>15.KAJANG</v>
      </c>
      <c r="D25" s="35">
        <v>4</v>
      </c>
      <c r="E25" s="35">
        <v>0</v>
      </c>
      <c r="F25" s="35">
        <v>0</v>
      </c>
      <c r="G25" s="35">
        <v>12</v>
      </c>
      <c r="H25" s="35">
        <f t="shared" si="0"/>
        <v>16</v>
      </c>
      <c r="I25" s="35">
        <v>2</v>
      </c>
      <c r="J25" s="36">
        <f>I25/D25*100</f>
        <v>50</v>
      </c>
      <c r="K25" s="35">
        <v>0</v>
      </c>
      <c r="L25" s="36">
        <v>0</v>
      </c>
      <c r="M25" s="35">
        <v>0</v>
      </c>
      <c r="N25" s="36">
        <v>0</v>
      </c>
      <c r="O25" s="35">
        <v>4</v>
      </c>
      <c r="P25" s="36">
        <f t="shared" si="1"/>
        <v>33.333333333333329</v>
      </c>
      <c r="Q25" s="35">
        <f t="shared" si="2"/>
        <v>6</v>
      </c>
      <c r="R25" s="37">
        <f t="shared" si="3"/>
        <v>37.5</v>
      </c>
    </row>
    <row r="26" spans="1:20" ht="22.5" customHeight="1" x14ac:dyDescent="0.25">
      <c r="A26" s="33"/>
      <c r="B26" s="34"/>
      <c r="C26" s="34" t="str">
        <f>'[1]9'!C24</f>
        <v>16. LEMBANNA</v>
      </c>
      <c r="D26" s="35">
        <v>0</v>
      </c>
      <c r="E26" s="35">
        <v>0</v>
      </c>
      <c r="F26" s="35">
        <v>0</v>
      </c>
      <c r="G26" s="35">
        <v>8</v>
      </c>
      <c r="H26" s="35">
        <f t="shared" si="0"/>
        <v>8</v>
      </c>
      <c r="I26" s="35">
        <v>0</v>
      </c>
      <c r="J26" s="36">
        <v>0</v>
      </c>
      <c r="K26" s="35">
        <v>0</v>
      </c>
      <c r="L26" s="36">
        <v>33</v>
      </c>
      <c r="M26" s="35">
        <v>0</v>
      </c>
      <c r="N26" s="36">
        <v>0</v>
      </c>
      <c r="O26" s="35">
        <v>5</v>
      </c>
      <c r="P26" s="36">
        <f t="shared" si="1"/>
        <v>62.5</v>
      </c>
      <c r="Q26" s="35">
        <f t="shared" si="2"/>
        <v>5</v>
      </c>
      <c r="R26" s="37">
        <f t="shared" si="3"/>
        <v>62.5</v>
      </c>
      <c r="T26" s="38" t="s">
        <v>35</v>
      </c>
    </row>
    <row r="27" spans="1:20" ht="22.5" customHeight="1" x14ac:dyDescent="0.25">
      <c r="A27" s="33"/>
      <c r="B27" s="34"/>
      <c r="C27" s="34" t="str">
        <f>'[1]9'!C25</f>
        <v>17.TANAH TOA</v>
      </c>
      <c r="D27" s="35">
        <v>0</v>
      </c>
      <c r="E27" s="35">
        <v>0</v>
      </c>
      <c r="F27" s="35">
        <v>1</v>
      </c>
      <c r="G27" s="35">
        <v>0</v>
      </c>
      <c r="H27" s="35">
        <f t="shared" si="0"/>
        <v>1</v>
      </c>
      <c r="I27" s="35">
        <v>0</v>
      </c>
      <c r="J27" s="36">
        <v>0</v>
      </c>
      <c r="K27" s="35">
        <v>0</v>
      </c>
      <c r="L27" s="36">
        <v>0</v>
      </c>
      <c r="M27" s="35">
        <v>0</v>
      </c>
      <c r="N27" s="36">
        <v>100</v>
      </c>
      <c r="O27" s="35">
        <v>0</v>
      </c>
      <c r="P27" s="36">
        <v>0</v>
      </c>
      <c r="Q27" s="35">
        <f t="shared" si="2"/>
        <v>0</v>
      </c>
      <c r="R27" s="37">
        <f t="shared" si="3"/>
        <v>0</v>
      </c>
    </row>
    <row r="28" spans="1:20" ht="22.5" customHeight="1" x14ac:dyDescent="0.25">
      <c r="A28" s="33">
        <f>'[1]9'!A26</f>
        <v>9</v>
      </c>
      <c r="B28" s="34" t="str">
        <f>'[1]9'!B26</f>
        <v>BULUKUMPA</v>
      </c>
      <c r="C28" s="34" t="str">
        <f>'[1]9'!C26</f>
        <v>18. TANETE</v>
      </c>
      <c r="D28" s="35">
        <v>1</v>
      </c>
      <c r="E28" s="35">
        <v>0</v>
      </c>
      <c r="F28" s="35">
        <v>7</v>
      </c>
      <c r="G28" s="35">
        <v>37</v>
      </c>
      <c r="H28" s="35">
        <f t="shared" si="0"/>
        <v>45</v>
      </c>
      <c r="I28" s="35">
        <v>0</v>
      </c>
      <c r="J28" s="36">
        <f>I28/D28*100</f>
        <v>0</v>
      </c>
      <c r="K28" s="35">
        <v>0</v>
      </c>
      <c r="L28" s="36">
        <v>0</v>
      </c>
      <c r="M28" s="35">
        <v>0</v>
      </c>
      <c r="N28" s="36">
        <f>M28/F28*100</f>
        <v>0</v>
      </c>
      <c r="O28" s="35">
        <v>12</v>
      </c>
      <c r="P28" s="36">
        <f t="shared" si="1"/>
        <v>32.432432432432435</v>
      </c>
      <c r="Q28" s="35">
        <f t="shared" si="2"/>
        <v>12</v>
      </c>
      <c r="R28" s="37">
        <f t="shared" si="3"/>
        <v>26.666666666666668</v>
      </c>
    </row>
    <row r="29" spans="1:20" ht="22.5" customHeight="1" x14ac:dyDescent="0.25">
      <c r="A29" s="33"/>
      <c r="B29" s="34"/>
      <c r="C29" s="34" t="str">
        <f>'[1]9'!C27</f>
        <v>19. SALASSAE</v>
      </c>
      <c r="D29" s="35">
        <v>0</v>
      </c>
      <c r="E29" s="35">
        <v>0</v>
      </c>
      <c r="F29" s="35">
        <v>2</v>
      </c>
      <c r="G29" s="35">
        <v>9</v>
      </c>
      <c r="H29" s="35">
        <f t="shared" si="0"/>
        <v>11</v>
      </c>
      <c r="I29" s="35">
        <v>0</v>
      </c>
      <c r="J29" s="36">
        <v>0</v>
      </c>
      <c r="K29" s="35">
        <v>0</v>
      </c>
      <c r="L29" s="36">
        <v>100</v>
      </c>
      <c r="M29" s="35">
        <v>0</v>
      </c>
      <c r="N29" s="36">
        <v>100</v>
      </c>
      <c r="O29" s="35">
        <v>8</v>
      </c>
      <c r="P29" s="36">
        <f t="shared" si="1"/>
        <v>88.888888888888886</v>
      </c>
      <c r="Q29" s="35">
        <f t="shared" si="2"/>
        <v>8</v>
      </c>
      <c r="R29" s="37">
        <f t="shared" si="3"/>
        <v>72.727272727272734</v>
      </c>
    </row>
    <row r="30" spans="1:20" ht="22.5" customHeight="1" x14ac:dyDescent="0.25">
      <c r="A30" s="39">
        <f>'[1]9'!A28</f>
        <v>10</v>
      </c>
      <c r="B30" s="40" t="str">
        <f>'[1]9'!B28</f>
        <v>RILAU ALE</v>
      </c>
      <c r="C30" s="40" t="str">
        <f>'[1]9'!C28</f>
        <v>20.BONTO BANGUN</v>
      </c>
      <c r="D30" s="41">
        <v>5</v>
      </c>
      <c r="E30" s="41">
        <v>0</v>
      </c>
      <c r="F30" s="41">
        <v>13</v>
      </c>
      <c r="G30" s="41">
        <v>45</v>
      </c>
      <c r="H30" s="41">
        <f t="shared" si="0"/>
        <v>63</v>
      </c>
      <c r="I30" s="41">
        <v>1</v>
      </c>
      <c r="J30" s="42">
        <f>I30/D30*100</f>
        <v>20</v>
      </c>
      <c r="K30" s="41">
        <v>0</v>
      </c>
      <c r="L30" s="42">
        <v>0</v>
      </c>
      <c r="M30" s="41">
        <v>8</v>
      </c>
      <c r="N30" s="42">
        <v>92</v>
      </c>
      <c r="O30" s="41">
        <v>10</v>
      </c>
      <c r="P30" s="42">
        <v>16</v>
      </c>
      <c r="Q30" s="35">
        <f t="shared" si="2"/>
        <v>19</v>
      </c>
      <c r="R30" s="43">
        <f t="shared" si="3"/>
        <v>30.158730158730158</v>
      </c>
    </row>
    <row r="31" spans="1:20" ht="22.5" customHeight="1" x14ac:dyDescent="0.25">
      <c r="A31" s="44" t="s">
        <v>36</v>
      </c>
      <c r="B31" s="45"/>
      <c r="C31" s="46"/>
      <c r="D31" s="47">
        <f t="shared" ref="D31:I31" si="4">SUM(D11:D30)</f>
        <v>29</v>
      </c>
      <c r="E31" s="47">
        <f t="shared" si="4"/>
        <v>96</v>
      </c>
      <c r="F31" s="47">
        <f t="shared" si="4"/>
        <v>104</v>
      </c>
      <c r="G31" s="47">
        <f t="shared" si="4"/>
        <v>376</v>
      </c>
      <c r="H31" s="47">
        <f t="shared" si="4"/>
        <v>605</v>
      </c>
      <c r="I31" s="47">
        <f t="shared" si="4"/>
        <v>12</v>
      </c>
      <c r="J31" s="48">
        <f>I31/D31*100</f>
        <v>41.379310344827587</v>
      </c>
      <c r="K31" s="47">
        <f>SUM(K11:K30)</f>
        <v>58</v>
      </c>
      <c r="L31" s="48">
        <v>34</v>
      </c>
      <c r="M31" s="47">
        <f>SUM(M11:M30)</f>
        <v>60</v>
      </c>
      <c r="N31" s="48">
        <v>67</v>
      </c>
      <c r="O31" s="47">
        <f>SUM(O11:O30)</f>
        <v>177</v>
      </c>
      <c r="P31" s="48">
        <v>18</v>
      </c>
      <c r="Q31" s="47">
        <f>SUM(Q11:Q30)</f>
        <v>307</v>
      </c>
      <c r="R31" s="49">
        <f>Q31/H31*100</f>
        <v>50.743801652892564</v>
      </c>
    </row>
    <row r="32" spans="1:20" ht="14.4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4.4" x14ac:dyDescent="0.3">
      <c r="A33" s="50" t="s">
        <v>37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5" spans="1:18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</row>
    <row r="36" spans="1:18" ht="13.5" customHeight="1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</row>
  </sheetData>
  <mergeCells count="16">
    <mergeCell ref="H8:H9"/>
    <mergeCell ref="I8:J8"/>
    <mergeCell ref="K8:L8"/>
    <mergeCell ref="M8:N8"/>
    <mergeCell ref="O8:P8"/>
    <mergeCell ref="Q8:R8"/>
    <mergeCell ref="A3:R3"/>
    <mergeCell ref="A7:A9"/>
    <mergeCell ref="B7:B9"/>
    <mergeCell ref="C7:C9"/>
    <mergeCell ref="D7:H7"/>
    <mergeCell ref="I7:R7"/>
    <mergeCell ref="D8:D9"/>
    <mergeCell ref="E8:E9"/>
    <mergeCell ref="F8:F9"/>
    <mergeCell ref="G8:G9"/>
  </mergeCells>
  <pageMargins left="0.70866141732283505" right="0.70866141732283505" top="0.91" bottom="0.74803149606299202" header="0.31496062992126" footer="0.31496062992126"/>
  <pageSetup paperSize="9" scale="58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</vt:lpstr>
      <vt:lpstr>'2022'!Print_Area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2026-10-12T06:49:46Z</dcterms:created>
  <dcterms:modified xsi:type="dcterms:W3CDTF">2026-10-12T06:50:14Z</dcterms:modified>
</cp:coreProperties>
</file>