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2026\UPDATE SATU DATA\17. JUMLAH TENAGA KEFARMASIAN\"/>
    </mc:Choice>
  </mc:AlternateContent>
  <xr:revisionPtr revIDLastSave="0" documentId="8_{AAFD5455-6A91-423F-9056-C157129495AD}" xr6:coauthVersionLast="47" xr6:coauthVersionMax="47" xr10:uidLastSave="{00000000-0000-0000-0000-000000000000}"/>
  <bookViews>
    <workbookView xWindow="-108" yWindow="-108" windowWidth="23256" windowHeight="12456" activeTab="1" xr2:uid="{EE7308F5-DA71-4A0E-97AD-3F53CAC8B72B}"/>
  </bookViews>
  <sheets>
    <sheet name="2023" sheetId="1" r:id="rId1"/>
    <sheet name="2023.a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3" i="2" l="1"/>
  <c r="F53" i="2"/>
  <c r="H53" i="2" s="1"/>
  <c r="D53" i="2"/>
  <c r="J53" i="2" s="1"/>
  <c r="C53" i="2"/>
  <c r="I53" i="2" s="1"/>
  <c r="H51" i="2"/>
  <c r="E51" i="2"/>
  <c r="J50" i="2"/>
  <c r="I50" i="2"/>
  <c r="K50" i="2" s="1"/>
  <c r="H50" i="2"/>
  <c r="E50" i="2"/>
  <c r="H49" i="2"/>
  <c r="K48" i="2"/>
  <c r="H48" i="2"/>
  <c r="E48" i="2"/>
  <c r="K47" i="2"/>
  <c r="H47" i="2"/>
  <c r="E47" i="2"/>
  <c r="K46" i="2"/>
  <c r="H46" i="2"/>
  <c r="E46" i="2"/>
  <c r="H45" i="2"/>
  <c r="E45" i="2"/>
  <c r="H44" i="2"/>
  <c r="E44" i="2"/>
  <c r="J43" i="2"/>
  <c r="I43" i="2"/>
  <c r="K43" i="2" s="1"/>
  <c r="H43" i="2"/>
  <c r="E43" i="2"/>
  <c r="J42" i="2"/>
  <c r="I42" i="2"/>
  <c r="K42" i="2" s="1"/>
  <c r="H42" i="2"/>
  <c r="E42" i="2"/>
  <c r="J41" i="2"/>
  <c r="I41" i="2"/>
  <c r="K41" i="2" s="1"/>
  <c r="H41" i="2"/>
  <c r="E41" i="2"/>
  <c r="J40" i="2"/>
  <c r="I40" i="2"/>
  <c r="K40" i="2" s="1"/>
  <c r="H40" i="2"/>
  <c r="E40" i="2"/>
  <c r="J39" i="2"/>
  <c r="K39" i="2" s="1"/>
  <c r="I39" i="2"/>
  <c r="H39" i="2"/>
  <c r="E39" i="2"/>
  <c r="J38" i="2"/>
  <c r="I38" i="2"/>
  <c r="H38" i="2"/>
  <c r="E38" i="2"/>
  <c r="J37" i="2"/>
  <c r="I37" i="2"/>
  <c r="H37" i="2"/>
  <c r="E37" i="2"/>
  <c r="J36" i="2"/>
  <c r="J35" i="2"/>
  <c r="I35" i="2"/>
  <c r="K35" i="2" s="1"/>
  <c r="H35" i="2"/>
  <c r="H36" i="2" s="1"/>
  <c r="E35" i="2"/>
  <c r="J34" i="2"/>
  <c r="I34" i="2"/>
  <c r="I36" i="2" s="1"/>
  <c r="H34" i="2"/>
  <c r="E34" i="2"/>
  <c r="G32" i="2"/>
  <c r="F32" i="2"/>
  <c r="D32" i="2"/>
  <c r="C32" i="2"/>
  <c r="J31" i="2"/>
  <c r="I31" i="2"/>
  <c r="H31" i="2"/>
  <c r="E31" i="2"/>
  <c r="J30" i="2"/>
  <c r="I30" i="2"/>
  <c r="K30" i="2" s="1"/>
  <c r="H30" i="2"/>
  <c r="E30" i="2"/>
  <c r="J29" i="2"/>
  <c r="I29" i="2"/>
  <c r="K29" i="2" s="1"/>
  <c r="H29" i="2"/>
  <c r="E29" i="2"/>
  <c r="J28" i="2"/>
  <c r="I28" i="2"/>
  <c r="K28" i="2" s="1"/>
  <c r="H28" i="2"/>
  <c r="E28" i="2"/>
  <c r="J27" i="2"/>
  <c r="I27" i="2"/>
  <c r="K27" i="2" s="1"/>
  <c r="H27" i="2"/>
  <c r="E27" i="2"/>
  <c r="J26" i="2"/>
  <c r="I26" i="2"/>
  <c r="K26" i="2" s="1"/>
  <c r="H26" i="2"/>
  <c r="E26" i="2"/>
  <c r="J25" i="2"/>
  <c r="I25" i="2"/>
  <c r="K25" i="2" s="1"/>
  <c r="H25" i="2"/>
  <c r="E25" i="2"/>
  <c r="J24" i="2"/>
  <c r="I24" i="2"/>
  <c r="H24" i="2"/>
  <c r="E24" i="2"/>
  <c r="J23" i="2"/>
  <c r="I23" i="2"/>
  <c r="H23" i="2"/>
  <c r="E23" i="2"/>
  <c r="J22" i="2"/>
  <c r="I22" i="2"/>
  <c r="K22" i="2" s="1"/>
  <c r="H22" i="2"/>
  <c r="E22" i="2"/>
  <c r="J21" i="2"/>
  <c r="I21" i="2"/>
  <c r="K21" i="2" s="1"/>
  <c r="H21" i="2"/>
  <c r="E21" i="2"/>
  <c r="J20" i="2"/>
  <c r="I20" i="2"/>
  <c r="K20" i="2" s="1"/>
  <c r="H20" i="2"/>
  <c r="E20" i="2"/>
  <c r="J19" i="2"/>
  <c r="K19" i="2" s="1"/>
  <c r="I19" i="2"/>
  <c r="H19" i="2"/>
  <c r="E19" i="2"/>
  <c r="J18" i="2"/>
  <c r="I18" i="2"/>
  <c r="K18" i="2" s="1"/>
  <c r="H18" i="2"/>
  <c r="E18" i="2"/>
  <c r="J17" i="2"/>
  <c r="I17" i="2"/>
  <c r="K17" i="2" s="1"/>
  <c r="H17" i="2"/>
  <c r="E17" i="2"/>
  <c r="J16" i="2"/>
  <c r="I16" i="2"/>
  <c r="H16" i="2"/>
  <c r="E16" i="2"/>
  <c r="J15" i="2"/>
  <c r="I15" i="2"/>
  <c r="H15" i="2"/>
  <c r="E15" i="2"/>
  <c r="J14" i="2"/>
  <c r="I14" i="2"/>
  <c r="K14" i="2" s="1"/>
  <c r="H14" i="2"/>
  <c r="E14" i="2"/>
  <c r="J13" i="2"/>
  <c r="I13" i="2"/>
  <c r="K13" i="2" s="1"/>
  <c r="H13" i="2"/>
  <c r="E13" i="2"/>
  <c r="J12" i="2"/>
  <c r="I12" i="2"/>
  <c r="K12" i="2" s="1"/>
  <c r="H12" i="2"/>
  <c r="E12" i="2"/>
  <c r="J11" i="2"/>
  <c r="K11" i="2" s="1"/>
  <c r="I11" i="2"/>
  <c r="H11" i="2"/>
  <c r="H32" i="2" s="1"/>
  <c r="H54" i="2" s="1"/>
  <c r="H55" i="2" s="1"/>
  <c r="E11" i="2"/>
  <c r="A4" i="2"/>
  <c r="A3" i="2"/>
  <c r="J38" i="1"/>
  <c r="I38" i="1"/>
  <c r="K38" i="1" s="1"/>
  <c r="H38" i="1"/>
  <c r="E38" i="1"/>
  <c r="G37" i="1"/>
  <c r="F37" i="1"/>
  <c r="D37" i="1"/>
  <c r="C37" i="1"/>
  <c r="J36" i="1"/>
  <c r="I36" i="1"/>
  <c r="K36" i="1" s="1"/>
  <c r="H36" i="1"/>
  <c r="H37" i="1" s="1"/>
  <c r="E36" i="1"/>
  <c r="J35" i="1"/>
  <c r="J37" i="1" s="1"/>
  <c r="I35" i="1"/>
  <c r="K35" i="1" s="1"/>
  <c r="H35" i="1"/>
  <c r="E35" i="1"/>
  <c r="E37" i="1" s="1"/>
  <c r="G33" i="1"/>
  <c r="G39" i="1" s="1"/>
  <c r="F33" i="1"/>
  <c r="F39" i="1" s="1"/>
  <c r="D33" i="1"/>
  <c r="D39" i="1" s="1"/>
  <c r="C33" i="1"/>
  <c r="C39" i="1" s="1"/>
  <c r="J32" i="1"/>
  <c r="K32" i="1" s="1"/>
  <c r="I32" i="1"/>
  <c r="H32" i="1"/>
  <c r="E32" i="1"/>
  <c r="J31" i="1"/>
  <c r="I31" i="1"/>
  <c r="K31" i="1" s="1"/>
  <c r="H31" i="1"/>
  <c r="E31" i="1"/>
  <c r="J30" i="1"/>
  <c r="I30" i="1"/>
  <c r="K30" i="1" s="1"/>
  <c r="H30" i="1"/>
  <c r="E30" i="1"/>
  <c r="J29" i="1"/>
  <c r="I29" i="1"/>
  <c r="K29" i="1" s="1"/>
  <c r="H29" i="1"/>
  <c r="E29" i="1"/>
  <c r="K28" i="1"/>
  <c r="J28" i="1"/>
  <c r="I28" i="1"/>
  <c r="H28" i="1"/>
  <c r="E28" i="1"/>
  <c r="K27" i="1"/>
  <c r="J27" i="1"/>
  <c r="I27" i="1"/>
  <c r="H27" i="1"/>
  <c r="E27" i="1"/>
  <c r="J26" i="1"/>
  <c r="I26" i="1"/>
  <c r="K26" i="1" s="1"/>
  <c r="H26" i="1"/>
  <c r="E26" i="1"/>
  <c r="J25" i="1"/>
  <c r="K25" i="1" s="1"/>
  <c r="I25" i="1"/>
  <c r="H25" i="1"/>
  <c r="E25" i="1"/>
  <c r="J24" i="1"/>
  <c r="K24" i="1" s="1"/>
  <c r="I24" i="1"/>
  <c r="H24" i="1"/>
  <c r="E24" i="1"/>
  <c r="J23" i="1"/>
  <c r="I23" i="1"/>
  <c r="K23" i="1" s="1"/>
  <c r="H23" i="1"/>
  <c r="E23" i="1"/>
  <c r="J22" i="1"/>
  <c r="I22" i="1"/>
  <c r="K22" i="1" s="1"/>
  <c r="H22" i="1"/>
  <c r="E22" i="1"/>
  <c r="J21" i="1"/>
  <c r="I21" i="1"/>
  <c r="K21" i="1" s="1"/>
  <c r="H21" i="1"/>
  <c r="E21" i="1"/>
  <c r="K20" i="1"/>
  <c r="J20" i="1"/>
  <c r="I20" i="1"/>
  <c r="H20" i="1"/>
  <c r="E20" i="1"/>
  <c r="K19" i="1"/>
  <c r="J19" i="1"/>
  <c r="I19" i="1"/>
  <c r="H19" i="1"/>
  <c r="E19" i="1"/>
  <c r="J18" i="1"/>
  <c r="I18" i="1"/>
  <c r="K18" i="1" s="1"/>
  <c r="H18" i="1"/>
  <c r="E18" i="1"/>
  <c r="J17" i="1"/>
  <c r="K17" i="1" s="1"/>
  <c r="I17" i="1"/>
  <c r="H17" i="1"/>
  <c r="E17" i="1"/>
  <c r="J16" i="1"/>
  <c r="K16" i="1" s="1"/>
  <c r="I16" i="1"/>
  <c r="H16" i="1"/>
  <c r="E16" i="1"/>
  <c r="J15" i="1"/>
  <c r="I15" i="1"/>
  <c r="K15" i="1" s="1"/>
  <c r="H15" i="1"/>
  <c r="E15" i="1"/>
  <c r="J14" i="1"/>
  <c r="I14" i="1"/>
  <c r="K14" i="1" s="1"/>
  <c r="H14" i="1"/>
  <c r="E14" i="1"/>
  <c r="J13" i="1"/>
  <c r="J33" i="1" s="1"/>
  <c r="J39" i="1" s="1"/>
  <c r="I13" i="1"/>
  <c r="I33" i="1" s="1"/>
  <c r="H13" i="1"/>
  <c r="E13" i="1"/>
  <c r="K12" i="1"/>
  <c r="J12" i="1"/>
  <c r="I12" i="1"/>
  <c r="H12" i="1"/>
  <c r="H33" i="1" s="1"/>
  <c r="H39" i="1" s="1"/>
  <c r="H40" i="1" s="1"/>
  <c r="E12" i="1"/>
  <c r="E33" i="1" s="1"/>
  <c r="A5" i="1"/>
  <c r="A4" i="1"/>
  <c r="K23" i="2" l="1"/>
  <c r="E32" i="2"/>
  <c r="E54" i="2" s="1"/>
  <c r="E55" i="2" s="1"/>
  <c r="J32" i="2"/>
  <c r="J54" i="2" s="1"/>
  <c r="K16" i="2"/>
  <c r="K31" i="2"/>
  <c r="K37" i="2"/>
  <c r="E36" i="2"/>
  <c r="K53" i="2"/>
  <c r="K24" i="2"/>
  <c r="K15" i="2"/>
  <c r="K32" i="2" s="1"/>
  <c r="K54" i="2" s="1"/>
  <c r="K55" i="2" s="1"/>
  <c r="K38" i="2"/>
  <c r="K37" i="1"/>
  <c r="E39" i="1"/>
  <c r="E40" i="1" s="1"/>
  <c r="I32" i="2"/>
  <c r="I54" i="2" s="1"/>
  <c r="K13" i="1"/>
  <c r="K33" i="1" s="1"/>
  <c r="K39" i="1" s="1"/>
  <c r="K40" i="1" s="1"/>
  <c r="I37" i="1"/>
  <c r="I39" i="1" s="1"/>
  <c r="E53" i="2"/>
  <c r="K34" i="2"/>
  <c r="K36" i="2" s="1"/>
</calcChain>
</file>

<file path=xl/sharedStrings.xml><?xml version="1.0" encoding="utf-8"?>
<sst xmlns="http://schemas.openxmlformats.org/spreadsheetml/2006/main" count="115" uniqueCount="61">
  <si>
    <t>TABEL 17</t>
  </si>
  <si>
    <t>JUMLAH TENAGA KEFARMASIAN DI FASILITAS KESEHATAN</t>
  </si>
  <si>
    <t>NO</t>
  </si>
  <si>
    <t>UNIT KERJA</t>
  </si>
  <si>
    <t>TENAGA KEFARMASIAN</t>
  </si>
  <si>
    <t>TENAGA TEKNIS KEFARMASIAN</t>
  </si>
  <si>
    <t>APOTEKER</t>
  </si>
  <si>
    <t>TOTAL</t>
  </si>
  <si>
    <t>L</t>
  </si>
  <si>
    <t>P</t>
  </si>
  <si>
    <t>L + P</t>
  </si>
  <si>
    <t>PUSKESMAS</t>
  </si>
  <si>
    <t>PONRE</t>
  </si>
  <si>
    <t>GATTARENG</t>
  </si>
  <si>
    <t>BONTONYELENG</t>
  </si>
  <si>
    <t>BORONG RAPPOA</t>
  </si>
  <si>
    <t>BALIBO</t>
  </si>
  <si>
    <t>CAILE</t>
  </si>
  <si>
    <t>UJUNG LOE</t>
  </si>
  <si>
    <t>MANYAMPA</t>
  </si>
  <si>
    <t>PALANGISANG</t>
  </si>
  <si>
    <t>BONTO BAHARI</t>
  </si>
  <si>
    <t>BONTO TIRO</t>
  </si>
  <si>
    <t>BATANG</t>
  </si>
  <si>
    <t>HERLANG</t>
  </si>
  <si>
    <t>KARASSING</t>
  </si>
  <si>
    <t>KAJANG</t>
  </si>
  <si>
    <t>LEMBANNA</t>
  </si>
  <si>
    <t>TANAH TOA</t>
  </si>
  <si>
    <t>TANETE</t>
  </si>
  <si>
    <t>SALASSAE</t>
  </si>
  <si>
    <t>BALANTAROANG</t>
  </si>
  <si>
    <t>BONTO BANGUN</t>
  </si>
  <si>
    <t>Subjumlah Puskesmas</t>
  </si>
  <si>
    <t>RUMAH SAKIT</t>
  </si>
  <si>
    <t>RSUD H.A.Sulthan Dg Radja</t>
  </si>
  <si>
    <t>RSIA YASIRA</t>
  </si>
  <si>
    <t>Subjumlah Rumah Sakit</t>
  </si>
  <si>
    <t>SARANA PELAYANAN KESEHATAN LAIN</t>
  </si>
  <si>
    <t>JUMLAH (KAB/KOTA)</t>
  </si>
  <si>
    <t>RASIO TERHADAP 100.000 PENDUDUK</t>
  </si>
  <si>
    <t>Sumber: Subag Umum dan Kepegawaian, Yankes Dinas Kesehatan</t>
  </si>
  <si>
    <t>Keterangan : - Tenaga kesehatan termasuk yang memiliki ijazah pasca sarjana dan doktor</t>
  </si>
  <si>
    <t xml:space="preserve">            a. Pada penghitungan jumlah dan rasio di tingkat kabupaten/kota, nakes yang bertugas di lebih dari satu tempat hanya dihitung satu kali </t>
  </si>
  <si>
    <t>Melati Medical Clinic</t>
  </si>
  <si>
    <t>KLINIK SPESIALIS NURUL</t>
  </si>
  <si>
    <t>Klinik Asy-Syifa Khadimul Ummah</t>
  </si>
  <si>
    <t>Klinik Utama Mega Sehati</t>
  </si>
  <si>
    <t>KLINIK NURHUSADA</t>
  </si>
  <si>
    <t xml:space="preserve"> Klinik 35</t>
  </si>
  <si>
    <t>KLINIK ARKANIS MEDIKA</t>
  </si>
  <si>
    <t>Klinik Asy Syifa (DR. ASRAWATI ASMAD)</t>
  </si>
  <si>
    <t>KLINIK RAMA MEDICA</t>
  </si>
  <si>
    <t>KLINIK LAPAS KELAS IIA BULUKUMBA</t>
  </si>
  <si>
    <t>KLINIK BHAYANGKARA POLRES BULUKUMBA</t>
  </si>
  <si>
    <t>Kliknik Cendekia</t>
  </si>
  <si>
    <t>KLINIK POLKES 14.09.11 BULUKUMBA</t>
  </si>
  <si>
    <t>Klinik Kimia Farma</t>
  </si>
  <si>
    <t>Klinik Naufal</t>
  </si>
  <si>
    <t>Klinik Faeyza Medika Bonto Manai</t>
  </si>
  <si>
    <t>Sumber: ……………… (sebutkan)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</si>
</sst>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??_);_(@_)"/>
    <numFmt numFmtId="165" formatCode="0.0"/>
  </numFmts>
  <fonts count="7" x14ac:knownFonts="1">
    <font>
      <sz val="11"/>
      <color theme="1"/>
      <name val="Calibri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name val="Calibri"/>
      <family val="2"/>
    </font>
    <font>
      <b/>
      <i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F7F7F"/>
        <bgColor rgb="FF7F7F7F"/>
      </patternFill>
    </fill>
  </fills>
  <borders count="3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rgb="FF000000"/>
      </bottom>
      <diagonal/>
    </border>
    <border>
      <left/>
      <right style="thin">
        <color rgb="FF000000"/>
      </right>
      <top style="thin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ashed">
        <color rgb="FF000000"/>
      </bottom>
      <diagonal/>
    </border>
    <border>
      <left style="thin">
        <color rgb="FF000000"/>
      </left>
      <right/>
      <top style="dashed">
        <color rgb="FF000000"/>
      </top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dashed">
        <color rgb="FF000000"/>
      </top>
      <bottom style="dashed">
        <color rgb="FF000000"/>
      </bottom>
      <diagonal/>
    </border>
    <border>
      <left/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ashed">
        <color rgb="FF000000"/>
      </top>
      <bottom style="thin">
        <color rgb="FF000000"/>
      </bottom>
      <diagonal/>
    </border>
    <border>
      <left/>
      <right style="thin">
        <color rgb="FF000000"/>
      </right>
      <top style="dash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dashed">
        <color rgb="FF000000"/>
      </bottom>
      <diagonal/>
    </border>
    <border>
      <left/>
      <right style="thin">
        <color rgb="FF000000"/>
      </right>
      <top/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quotePrefix="1" applyFont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3" fillId="0" borderId="2" xfId="0" applyFont="1" applyBorder="1"/>
    <xf numFmtId="0" fontId="1" fillId="0" borderId="6" xfId="0" applyFont="1" applyBorder="1" applyAlignment="1">
      <alignment horizontal="center" vertical="center" wrapText="1"/>
    </xf>
    <xf numFmtId="0" fontId="3" fillId="0" borderId="7" xfId="0" applyFont="1" applyBorder="1"/>
    <xf numFmtId="0" fontId="3" fillId="0" borderId="8" xfId="0" applyFont="1" applyBorder="1"/>
    <xf numFmtId="0" fontId="1" fillId="0" borderId="6" xfId="0" applyFont="1" applyBorder="1" applyAlignment="1">
      <alignment horizontal="center" vertical="center"/>
    </xf>
    <xf numFmtId="0" fontId="3" fillId="0" borderId="9" xfId="0" applyFont="1" applyBorder="1"/>
    <xf numFmtId="0" fontId="1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" fontId="2" fillId="0" borderId="6" xfId="0" applyNumberFormat="1" applyFont="1" applyBorder="1" applyAlignment="1">
      <alignment horizontal="left" vertical="center"/>
    </xf>
    <xf numFmtId="1" fontId="2" fillId="0" borderId="8" xfId="0" applyNumberFormat="1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37" fontId="2" fillId="0" borderId="15" xfId="0" applyNumberFormat="1" applyFont="1" applyBorder="1" applyAlignment="1">
      <alignment horizontal="center" vertical="center"/>
    </xf>
    <xf numFmtId="37" fontId="2" fillId="0" borderId="16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37" fontId="2" fillId="0" borderId="19" xfId="0" applyNumberFormat="1" applyFont="1" applyBorder="1" applyAlignment="1">
      <alignment horizontal="center" vertical="center"/>
    </xf>
    <xf numFmtId="37" fontId="2" fillId="0" borderId="20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right" vertical="center"/>
    </xf>
    <xf numFmtId="0" fontId="2" fillId="0" borderId="21" xfId="0" applyFont="1" applyBorder="1" applyAlignment="1">
      <alignment horizontal="right" vertical="center"/>
    </xf>
    <xf numFmtId="0" fontId="2" fillId="2" borderId="22" xfId="0" applyFont="1" applyFill="1" applyBorder="1" applyAlignment="1">
      <alignment vertical="center"/>
    </xf>
    <xf numFmtId="37" fontId="2" fillId="0" borderId="21" xfId="0" applyNumberFormat="1" applyFont="1" applyBorder="1" applyAlignment="1">
      <alignment horizontal="center" vertical="center"/>
    </xf>
    <xf numFmtId="37" fontId="2" fillId="0" borderId="23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37" fontId="2" fillId="0" borderId="10" xfId="0" applyNumberFormat="1" applyFont="1" applyBorder="1" applyAlignment="1">
      <alignment horizontal="center" vertical="center"/>
    </xf>
    <xf numFmtId="37" fontId="2" fillId="0" borderId="8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24" xfId="0" applyFont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37" fontId="2" fillId="0" borderId="25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2" fontId="2" fillId="0" borderId="10" xfId="0" applyNumberFormat="1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164" fontId="1" fillId="3" borderId="27" xfId="0" applyNumberFormat="1" applyFont="1" applyFill="1" applyBorder="1" applyAlignment="1">
      <alignment horizontal="center" vertical="center"/>
    </xf>
    <xf numFmtId="164" fontId="1" fillId="3" borderId="28" xfId="0" applyNumberFormat="1" applyFont="1" applyFill="1" applyBorder="1" applyAlignment="1">
      <alignment horizontal="center" vertical="center"/>
    </xf>
    <xf numFmtId="165" fontId="1" fillId="0" borderId="26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0" xfId="0" applyFont="1" applyBorder="1" applyAlignment="1">
      <alignment horizontal="left" vertical="center"/>
    </xf>
    <xf numFmtId="37" fontId="2" fillId="0" borderId="31" xfId="0" applyNumberFormat="1" applyFont="1" applyBorder="1" applyAlignment="1">
      <alignment horizontal="center" vertical="center"/>
    </xf>
    <xf numFmtId="37" fontId="2" fillId="2" borderId="9" xfId="0" applyNumberFormat="1" applyFont="1" applyFill="1" applyBorder="1" applyAlignment="1">
      <alignment horizontal="center" vertical="center"/>
    </xf>
    <xf numFmtId="37" fontId="2" fillId="2" borderId="31" xfId="0" applyNumberFormat="1" applyFont="1" applyFill="1" applyBorder="1" applyAlignment="1">
      <alignment horizontal="center" vertical="center"/>
    </xf>
    <xf numFmtId="0" fontId="2" fillId="0" borderId="32" xfId="0" applyFont="1" applyBorder="1" applyAlignment="1">
      <alignment horizontal="left" vertical="center"/>
    </xf>
    <xf numFmtId="37" fontId="2" fillId="0" borderId="11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left" vertical="center"/>
    </xf>
    <xf numFmtId="37" fontId="2" fillId="0" borderId="30" xfId="0" applyNumberFormat="1" applyFont="1" applyBorder="1" applyAlignment="1">
      <alignment horizontal="center" vertical="center"/>
    </xf>
    <xf numFmtId="0" fontId="2" fillId="0" borderId="34" xfId="0" applyFont="1" applyBorder="1" applyAlignment="1">
      <alignment vertical="center"/>
    </xf>
    <xf numFmtId="2" fontId="2" fillId="0" borderId="9" xfId="0" applyNumberFormat="1" applyFont="1" applyBorder="1" applyAlignment="1">
      <alignment vertical="center"/>
    </xf>
    <xf numFmtId="3" fontId="2" fillId="0" borderId="9" xfId="0" applyNumberFormat="1" applyFont="1" applyBorder="1" applyAlignment="1">
      <alignment horizontal="center" vertical="center"/>
    </xf>
    <xf numFmtId="37" fontId="2" fillId="0" borderId="2" xfId="0" applyNumberFormat="1" applyFont="1" applyBorder="1" applyAlignment="1">
      <alignment horizontal="center" vertical="center"/>
    </xf>
    <xf numFmtId="37" fontId="2" fillId="0" borderId="9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42</xdr:row>
      <xdr:rowOff>0</xdr:rowOff>
    </xdr:from>
    <xdr:ext cx="0" cy="0"/>
    <xdr:grpSp>
      <xdr:nvGrpSpPr>
        <xdr:cNvPr id="2" name="Shape 2">
          <a:extLst>
            <a:ext uri="{FF2B5EF4-FFF2-40B4-BE49-F238E27FC236}">
              <a16:creationId xmlns:a16="http://schemas.microsoft.com/office/drawing/2014/main" id="{136A27EB-B573-47BD-B7B6-2F1897D350F3}"/>
            </a:ext>
          </a:extLst>
        </xdr:cNvPr>
        <xdr:cNvGrpSpPr/>
      </xdr:nvGrpSpPr>
      <xdr:grpSpPr>
        <a:xfrm>
          <a:off x="3056467" y="10193867"/>
          <a:ext cx="0" cy="0"/>
          <a:chOff x="3056467" y="10193867"/>
          <a:chExt cx="0" cy="0"/>
        </a:xfrm>
      </xdr:grpSpPr>
      <xdr:grpSp>
        <xdr:nvGrpSpPr>
          <xdr:cNvPr id="3" name="Shape 7">
            <a:extLst>
              <a:ext uri="{FF2B5EF4-FFF2-40B4-BE49-F238E27FC236}">
                <a16:creationId xmlns:a16="http://schemas.microsoft.com/office/drawing/2014/main" id="{DCDB4A53-BD4D-7CDD-DC1F-87100AC008EA}"/>
              </a:ext>
            </a:extLst>
          </xdr:cNvPr>
          <xdr:cNvGrpSpPr/>
        </xdr:nvGrpSpPr>
        <xdr:grpSpPr>
          <a:xfrm>
            <a:off x="5346000" y="3780000"/>
            <a:ext cx="0" cy="0"/>
            <a:chOff x="175" y="611"/>
            <a:chExt cx="8" cy="4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DB5C7DF2-B4C9-5902-7B2B-506B8CF7C92E}"/>
                </a:ext>
              </a:extLst>
            </xdr:cNvPr>
            <xdr:cNvSpPr/>
          </xdr:nvSpPr>
          <xdr:spPr>
            <a:xfrm>
              <a:off x="175" y="611"/>
              <a:ext cx="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5" name="Shape 8">
              <a:extLst>
                <a:ext uri="{FF2B5EF4-FFF2-40B4-BE49-F238E27FC236}">
                  <a16:creationId xmlns:a16="http://schemas.microsoft.com/office/drawing/2014/main" id="{A4889792-7279-94BE-9077-912402CDD191}"/>
                </a:ext>
              </a:extLst>
            </xdr:cNvPr>
            <xdr:cNvCxnSpPr/>
          </xdr:nvCxnSpPr>
          <xdr:spPr>
            <a:xfrm>
              <a:off x="175" y="611"/>
              <a:ext cx="8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:ln>
          </xdr:spPr>
        </xdr:cxnSp>
        <xdr:cxnSp macro="">
          <xdr:nvCxnSpPr>
            <xdr:cNvPr id="6" name="Shape 9">
              <a:extLst>
                <a:ext uri="{FF2B5EF4-FFF2-40B4-BE49-F238E27FC236}">
                  <a16:creationId xmlns:a16="http://schemas.microsoft.com/office/drawing/2014/main" id="{AA16F8F5-229E-46A1-4E9C-054E52164F2E}"/>
                </a:ext>
              </a:extLst>
            </xdr:cNvPr>
            <xdr:cNvCxnSpPr/>
          </xdr:nvCxnSpPr>
          <xdr:spPr>
            <a:xfrm>
              <a:off x="175" y="615"/>
              <a:ext cx="8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:ln>
          </xdr:spPr>
        </xdr:cxnSp>
      </xdr:grpSp>
    </xdr:grpSp>
    <xdr:clientData fLocksWithSheet="0"/>
  </xdr:oneCellAnchor>
  <xdr:oneCellAnchor>
    <xdr:from>
      <xdr:col>2</xdr:col>
      <xdr:colOff>0</xdr:colOff>
      <xdr:row>42</xdr:row>
      <xdr:rowOff>0</xdr:rowOff>
    </xdr:from>
    <xdr:ext cx="0" cy="0"/>
    <xdr:grpSp>
      <xdr:nvGrpSpPr>
        <xdr:cNvPr id="7" name="Shape 2">
          <a:extLst>
            <a:ext uri="{FF2B5EF4-FFF2-40B4-BE49-F238E27FC236}">
              <a16:creationId xmlns:a16="http://schemas.microsoft.com/office/drawing/2014/main" id="{01F1D914-609B-4C3D-9BCF-0D84C15E24F5}"/>
            </a:ext>
          </a:extLst>
        </xdr:cNvPr>
        <xdr:cNvGrpSpPr/>
      </xdr:nvGrpSpPr>
      <xdr:grpSpPr>
        <a:xfrm>
          <a:off x="3056467" y="10193867"/>
          <a:ext cx="0" cy="0"/>
          <a:chOff x="3056467" y="10193867"/>
          <a:chExt cx="0" cy="0"/>
        </a:xfrm>
      </xdr:grpSpPr>
      <xdr:grpSp>
        <xdr:nvGrpSpPr>
          <xdr:cNvPr id="8" name="Shape 10">
            <a:extLst>
              <a:ext uri="{FF2B5EF4-FFF2-40B4-BE49-F238E27FC236}">
                <a16:creationId xmlns:a16="http://schemas.microsoft.com/office/drawing/2014/main" id="{0DFC5C8B-5657-D525-309C-65A031233EBD}"/>
              </a:ext>
            </a:extLst>
          </xdr:cNvPr>
          <xdr:cNvGrpSpPr/>
        </xdr:nvGrpSpPr>
        <xdr:grpSpPr>
          <a:xfrm>
            <a:off x="5346000" y="3780000"/>
            <a:ext cx="0" cy="0"/>
            <a:chOff x="175" y="611"/>
            <a:chExt cx="8" cy="4"/>
          </a:xfrm>
        </xdr:grpSpPr>
        <xdr:sp macro="" textlink="">
          <xdr:nvSpPr>
            <xdr:cNvPr id="9" name="Shape 4">
              <a:extLst>
                <a:ext uri="{FF2B5EF4-FFF2-40B4-BE49-F238E27FC236}">
                  <a16:creationId xmlns:a16="http://schemas.microsoft.com/office/drawing/2014/main" id="{F17D528A-E4C7-5C59-0F84-2F45B15FEA7F}"/>
                </a:ext>
              </a:extLst>
            </xdr:cNvPr>
            <xdr:cNvSpPr/>
          </xdr:nvSpPr>
          <xdr:spPr>
            <a:xfrm>
              <a:off x="175" y="611"/>
              <a:ext cx="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0" name="Shape 11">
              <a:extLst>
                <a:ext uri="{FF2B5EF4-FFF2-40B4-BE49-F238E27FC236}">
                  <a16:creationId xmlns:a16="http://schemas.microsoft.com/office/drawing/2014/main" id="{778A8CE2-1B0E-9184-8B83-073F04880AC3}"/>
                </a:ext>
              </a:extLst>
            </xdr:cNvPr>
            <xdr:cNvCxnSpPr/>
          </xdr:nvCxnSpPr>
          <xdr:spPr>
            <a:xfrm>
              <a:off x="175" y="611"/>
              <a:ext cx="8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:ln>
          </xdr:spPr>
        </xdr:cxnSp>
        <xdr:cxnSp macro="">
          <xdr:nvCxnSpPr>
            <xdr:cNvPr id="11" name="Shape 12">
              <a:extLst>
                <a:ext uri="{FF2B5EF4-FFF2-40B4-BE49-F238E27FC236}">
                  <a16:creationId xmlns:a16="http://schemas.microsoft.com/office/drawing/2014/main" id="{2ED77C6A-43C1-4ED0-19D4-EB464C778B98}"/>
                </a:ext>
              </a:extLst>
            </xdr:cNvPr>
            <xdr:cNvCxnSpPr/>
          </xdr:nvCxnSpPr>
          <xdr:spPr>
            <a:xfrm>
              <a:off x="175" y="615"/>
              <a:ext cx="8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:ln>
          </xdr:spPr>
        </xdr:cxnSp>
      </xdr:grpSp>
    </xdr:grp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57</xdr:row>
      <xdr:rowOff>0</xdr:rowOff>
    </xdr:from>
    <xdr:ext cx="0" cy="0"/>
    <xdr:grpSp>
      <xdr:nvGrpSpPr>
        <xdr:cNvPr id="2" name="Shape 2">
          <a:extLst>
            <a:ext uri="{FF2B5EF4-FFF2-40B4-BE49-F238E27FC236}">
              <a16:creationId xmlns:a16="http://schemas.microsoft.com/office/drawing/2014/main" id="{BE5042D4-2988-4508-A74D-06A88417D049}"/>
            </a:ext>
          </a:extLst>
        </xdr:cNvPr>
        <xdr:cNvGrpSpPr/>
      </xdr:nvGrpSpPr>
      <xdr:grpSpPr>
        <a:xfrm>
          <a:off x="3825240" y="10911840"/>
          <a:ext cx="0" cy="0"/>
          <a:chOff x="3825240" y="10911840"/>
          <a:chExt cx="0" cy="0"/>
        </a:xfrm>
      </xdr:grpSpPr>
      <xdr:grpSp>
        <xdr:nvGrpSpPr>
          <xdr:cNvPr id="3" name="Shape 7">
            <a:extLst>
              <a:ext uri="{FF2B5EF4-FFF2-40B4-BE49-F238E27FC236}">
                <a16:creationId xmlns:a16="http://schemas.microsoft.com/office/drawing/2014/main" id="{CB125C00-BA04-4444-D36C-86AF94F76223}"/>
              </a:ext>
            </a:extLst>
          </xdr:cNvPr>
          <xdr:cNvGrpSpPr/>
        </xdr:nvGrpSpPr>
        <xdr:grpSpPr>
          <a:xfrm>
            <a:off x="5346000" y="3780000"/>
            <a:ext cx="0" cy="0"/>
            <a:chOff x="175" y="611"/>
            <a:chExt cx="8" cy="4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EA43C98A-E637-E29F-ED20-F8D3DD24CC3C}"/>
                </a:ext>
              </a:extLst>
            </xdr:cNvPr>
            <xdr:cNvSpPr/>
          </xdr:nvSpPr>
          <xdr:spPr>
            <a:xfrm>
              <a:off x="175" y="611"/>
              <a:ext cx="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5" name="Shape 8">
              <a:extLst>
                <a:ext uri="{FF2B5EF4-FFF2-40B4-BE49-F238E27FC236}">
                  <a16:creationId xmlns:a16="http://schemas.microsoft.com/office/drawing/2014/main" id="{20A1E89A-C5EA-817B-463C-0972E5EA8777}"/>
                </a:ext>
              </a:extLst>
            </xdr:cNvPr>
            <xdr:cNvCxnSpPr/>
          </xdr:nvCxnSpPr>
          <xdr:spPr>
            <a:xfrm>
              <a:off x="175" y="611"/>
              <a:ext cx="8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:ln>
          </xdr:spPr>
        </xdr:cxnSp>
        <xdr:cxnSp macro="">
          <xdr:nvCxnSpPr>
            <xdr:cNvPr id="6" name="Shape 9">
              <a:extLst>
                <a:ext uri="{FF2B5EF4-FFF2-40B4-BE49-F238E27FC236}">
                  <a16:creationId xmlns:a16="http://schemas.microsoft.com/office/drawing/2014/main" id="{2541F801-C3AD-2154-07F7-4C569C7D3E95}"/>
                </a:ext>
              </a:extLst>
            </xdr:cNvPr>
            <xdr:cNvCxnSpPr/>
          </xdr:nvCxnSpPr>
          <xdr:spPr>
            <a:xfrm>
              <a:off x="175" y="615"/>
              <a:ext cx="8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:ln>
          </xdr:spPr>
        </xdr:cxnSp>
      </xdr:grpSp>
    </xdr:grpSp>
    <xdr:clientData fLocksWithSheet="0"/>
  </xdr:oneCellAnchor>
  <xdr:oneCellAnchor>
    <xdr:from>
      <xdr:col>2</xdr:col>
      <xdr:colOff>0</xdr:colOff>
      <xdr:row>57</xdr:row>
      <xdr:rowOff>0</xdr:rowOff>
    </xdr:from>
    <xdr:ext cx="0" cy="0"/>
    <xdr:grpSp>
      <xdr:nvGrpSpPr>
        <xdr:cNvPr id="7" name="Shape 2">
          <a:extLst>
            <a:ext uri="{FF2B5EF4-FFF2-40B4-BE49-F238E27FC236}">
              <a16:creationId xmlns:a16="http://schemas.microsoft.com/office/drawing/2014/main" id="{438EF391-92C6-4703-A3D4-8B58A99AF630}"/>
            </a:ext>
          </a:extLst>
        </xdr:cNvPr>
        <xdr:cNvGrpSpPr/>
      </xdr:nvGrpSpPr>
      <xdr:grpSpPr>
        <a:xfrm>
          <a:off x="3825240" y="10911840"/>
          <a:ext cx="0" cy="0"/>
          <a:chOff x="3825240" y="10911840"/>
          <a:chExt cx="0" cy="0"/>
        </a:xfrm>
      </xdr:grpSpPr>
      <xdr:grpSp>
        <xdr:nvGrpSpPr>
          <xdr:cNvPr id="8" name="Shape 10">
            <a:extLst>
              <a:ext uri="{FF2B5EF4-FFF2-40B4-BE49-F238E27FC236}">
                <a16:creationId xmlns:a16="http://schemas.microsoft.com/office/drawing/2014/main" id="{5F062D46-535C-B204-CC1A-91E3FD122397}"/>
              </a:ext>
            </a:extLst>
          </xdr:cNvPr>
          <xdr:cNvGrpSpPr/>
        </xdr:nvGrpSpPr>
        <xdr:grpSpPr>
          <a:xfrm>
            <a:off x="5346000" y="3780000"/>
            <a:ext cx="0" cy="0"/>
            <a:chOff x="175" y="611"/>
            <a:chExt cx="8" cy="4"/>
          </a:xfrm>
        </xdr:grpSpPr>
        <xdr:sp macro="" textlink="">
          <xdr:nvSpPr>
            <xdr:cNvPr id="9" name="Shape 4">
              <a:extLst>
                <a:ext uri="{FF2B5EF4-FFF2-40B4-BE49-F238E27FC236}">
                  <a16:creationId xmlns:a16="http://schemas.microsoft.com/office/drawing/2014/main" id="{32F17E0D-2D40-D7F3-BAE3-689777CD1011}"/>
                </a:ext>
              </a:extLst>
            </xdr:cNvPr>
            <xdr:cNvSpPr/>
          </xdr:nvSpPr>
          <xdr:spPr>
            <a:xfrm>
              <a:off x="175" y="611"/>
              <a:ext cx="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0" name="Shape 11">
              <a:extLst>
                <a:ext uri="{FF2B5EF4-FFF2-40B4-BE49-F238E27FC236}">
                  <a16:creationId xmlns:a16="http://schemas.microsoft.com/office/drawing/2014/main" id="{9AAC0762-91D6-5D60-532D-FC21BC3069B7}"/>
                </a:ext>
              </a:extLst>
            </xdr:cNvPr>
            <xdr:cNvCxnSpPr/>
          </xdr:nvCxnSpPr>
          <xdr:spPr>
            <a:xfrm>
              <a:off x="175" y="611"/>
              <a:ext cx="8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:ln>
          </xdr:spPr>
        </xdr:cxnSp>
        <xdr:cxnSp macro="">
          <xdr:nvCxnSpPr>
            <xdr:cNvPr id="11" name="Shape 12">
              <a:extLst>
                <a:ext uri="{FF2B5EF4-FFF2-40B4-BE49-F238E27FC236}">
                  <a16:creationId xmlns:a16="http://schemas.microsoft.com/office/drawing/2014/main" id="{44D0AEF4-579B-671A-B318-7212FBC379D3}"/>
                </a:ext>
              </a:extLst>
            </xdr:cNvPr>
            <xdr:cNvCxnSpPr/>
          </xdr:nvCxnSpPr>
          <xdr:spPr>
            <a:xfrm>
              <a:off x="175" y="615"/>
              <a:ext cx="8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:ln>
          </xdr:spPr>
        </xdr:cxnSp>
      </xdr:grpSp>
    </xdr:grp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6\UPDATE%20SATU%20DATA\000%20LAMPIRAN%20PROFIL%20DINAS%20KESEHATAN\Lampiran%20Profil%20Dinkes%202023%20Bulukumba%20Fix.xlsb" TargetMode="External"/><Relationship Id="rId1" Type="http://schemas.openxmlformats.org/officeDocument/2006/relationships/externalLinkPath" Target="/2026/UPDATE%20SATU%20DATA/000%20LAMPIRAN%20PROFIL%20DINAS%20KESEHATAN/Lampiran%20Profil%20Dinkes%202023%20Bulukumba%20Fix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3.a"/>
      <sheetName val="14"/>
      <sheetName val="14.a"/>
      <sheetName val="15"/>
      <sheetName val="15.a"/>
      <sheetName val="16"/>
      <sheetName val="16.a"/>
      <sheetName val="17"/>
      <sheetName val="17.a"/>
      <sheetName val="18"/>
      <sheetName val="18.a"/>
      <sheetName val="19"/>
      <sheetName val="19.a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Sheet1"/>
      <sheetName val="Sheet2"/>
    </sheetNames>
    <sheetDataSet>
      <sheetData sheetId="0"/>
      <sheetData sheetId="1">
        <row r="5">
          <cell r="A5" t="str">
            <v>KABUPATEN  BULUKUMBA</v>
          </cell>
        </row>
        <row r="6">
          <cell r="A6" t="str">
            <v>TAHUN 2023</v>
          </cell>
        </row>
      </sheetData>
      <sheetData sheetId="2">
        <row r="26">
          <cell r="E26">
            <v>471688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18E5F-A844-47F4-B86D-B9AE12F0825C}">
  <sheetPr>
    <tabColor rgb="FF7030A0"/>
  </sheetPr>
  <dimension ref="A1:Z1001"/>
  <sheetViews>
    <sheetView view="pageBreakPreview" topLeftCell="A4" zoomScale="90" zoomScaleNormal="100" zoomScaleSheetLayoutView="90" workbookViewId="0">
      <pane ySplit="6" topLeftCell="A10" activePane="bottomLeft" state="frozen"/>
      <selection activeCell="C37" sqref="C37"/>
      <selection pane="bottomLeft" activeCell="C37" sqref="C37"/>
    </sheetView>
  </sheetViews>
  <sheetFormatPr defaultColWidth="14.44140625" defaultRowHeight="15" customHeight="1" x14ac:dyDescent="0.3"/>
  <cols>
    <col min="1" max="1" width="5.6640625" customWidth="1"/>
    <col min="2" max="2" width="38.88671875" customWidth="1"/>
    <col min="3" max="11" width="10.6640625" customWidth="1"/>
    <col min="12" max="26" width="9.109375" customWidth="1"/>
  </cols>
  <sheetData>
    <row r="1" spans="1:26" ht="15.6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6" x14ac:dyDescent="0.3">
      <c r="A3" s="3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6" x14ac:dyDescent="0.3">
      <c r="A4" s="3" t="str">
        <f>'[1]1'!A5</f>
        <v>KABUPATEN  BULUKUMBA</v>
      </c>
      <c r="B4" s="3"/>
      <c r="C4" s="3"/>
      <c r="D4" s="3"/>
      <c r="E4" s="3"/>
      <c r="F4" s="3"/>
      <c r="G4" s="3"/>
      <c r="H4" s="3"/>
      <c r="I4" s="3"/>
      <c r="J4" s="3"/>
      <c r="K4" s="3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6" x14ac:dyDescent="0.3">
      <c r="A5" s="3" t="str">
        <f>'[1]1'!A6</f>
        <v>TAHUN 2023</v>
      </c>
      <c r="B5" s="3"/>
      <c r="C5" s="3"/>
      <c r="D5" s="3"/>
      <c r="E5" s="3"/>
      <c r="F5" s="3"/>
      <c r="G5" s="3"/>
      <c r="H5" s="3"/>
      <c r="I5" s="3"/>
      <c r="J5" s="3"/>
      <c r="K5" s="3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6" thickBot="1" x14ac:dyDescent="0.3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30" customHeight="1" x14ac:dyDescent="0.3">
      <c r="A7" s="6" t="s">
        <v>2</v>
      </c>
      <c r="B7" s="6" t="s">
        <v>3</v>
      </c>
      <c r="C7" s="7" t="s">
        <v>4</v>
      </c>
      <c r="D7" s="8"/>
      <c r="E7" s="8"/>
      <c r="F7" s="8"/>
      <c r="G7" s="8"/>
      <c r="H7" s="8"/>
      <c r="I7" s="8"/>
      <c r="J7" s="8"/>
      <c r="K7" s="9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30" customHeight="1" x14ac:dyDescent="0.3">
      <c r="A8" s="10"/>
      <c r="B8" s="10"/>
      <c r="C8" s="11" t="s">
        <v>5</v>
      </c>
      <c r="D8" s="12"/>
      <c r="E8" s="13"/>
      <c r="F8" s="11" t="s">
        <v>6</v>
      </c>
      <c r="G8" s="12"/>
      <c r="H8" s="13"/>
      <c r="I8" s="14" t="s">
        <v>7</v>
      </c>
      <c r="J8" s="12"/>
      <c r="K8" s="13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30" customHeight="1" x14ac:dyDescent="0.3">
      <c r="A9" s="15"/>
      <c r="B9" s="15"/>
      <c r="C9" s="16" t="s">
        <v>8</v>
      </c>
      <c r="D9" s="16" t="s">
        <v>9</v>
      </c>
      <c r="E9" s="16" t="s">
        <v>10</v>
      </c>
      <c r="F9" s="16" t="s">
        <v>8</v>
      </c>
      <c r="G9" s="16" t="s">
        <v>9</v>
      </c>
      <c r="H9" s="16" t="s">
        <v>10</v>
      </c>
      <c r="I9" s="16" t="s">
        <v>8</v>
      </c>
      <c r="J9" s="16" t="s">
        <v>9</v>
      </c>
      <c r="K9" s="16" t="s">
        <v>10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4" x14ac:dyDescent="0.3">
      <c r="A10" s="17">
        <v>1</v>
      </c>
      <c r="B10" s="17">
        <v>2</v>
      </c>
      <c r="C10" s="17">
        <v>3</v>
      </c>
      <c r="D10" s="17">
        <v>4</v>
      </c>
      <c r="E10" s="17">
        <v>5</v>
      </c>
      <c r="F10" s="17">
        <v>6</v>
      </c>
      <c r="G10" s="17">
        <v>7</v>
      </c>
      <c r="H10" s="17">
        <v>8</v>
      </c>
      <c r="I10" s="17">
        <v>9</v>
      </c>
      <c r="J10" s="17">
        <v>10</v>
      </c>
      <c r="K10" s="17">
        <v>11</v>
      </c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x14ac:dyDescent="0.3">
      <c r="A11" s="19" t="s">
        <v>11</v>
      </c>
      <c r="B11" s="20"/>
      <c r="C11" s="21"/>
      <c r="D11" s="21"/>
      <c r="E11" s="22"/>
      <c r="F11" s="21"/>
      <c r="G11" s="21"/>
      <c r="H11" s="22"/>
      <c r="I11" s="22"/>
      <c r="J11" s="21"/>
      <c r="K11" s="21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19.5" customHeight="1" x14ac:dyDescent="0.3">
      <c r="A12" s="23">
        <v>1</v>
      </c>
      <c r="B12" s="24" t="s">
        <v>12</v>
      </c>
      <c r="C12" s="25">
        <v>0</v>
      </c>
      <c r="D12" s="25">
        <v>1</v>
      </c>
      <c r="E12" s="26">
        <f t="shared" ref="E12:E38" si="0">SUM(C12:D12)</f>
        <v>1</v>
      </c>
      <c r="F12" s="25">
        <v>0</v>
      </c>
      <c r="G12" s="25">
        <v>1</v>
      </c>
      <c r="H12" s="26">
        <f t="shared" ref="H12:H38" si="1">SUM(F12:G12)</f>
        <v>1</v>
      </c>
      <c r="I12" s="26">
        <f t="shared" ref="I12:J38" si="2">SUM(C12,F12)</f>
        <v>0</v>
      </c>
      <c r="J12" s="25">
        <f t="shared" si="2"/>
        <v>2</v>
      </c>
      <c r="K12" s="25">
        <f t="shared" ref="K12:K38" si="3">SUM(I12:J12)</f>
        <v>2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9.5" customHeight="1" x14ac:dyDescent="0.3">
      <c r="A13" s="27">
        <v>2</v>
      </c>
      <c r="B13" s="28" t="s">
        <v>13</v>
      </c>
      <c r="C13" s="29">
        <v>0</v>
      </c>
      <c r="D13" s="29">
        <v>0</v>
      </c>
      <c r="E13" s="30">
        <f t="shared" si="0"/>
        <v>0</v>
      </c>
      <c r="F13" s="29">
        <v>0</v>
      </c>
      <c r="G13" s="29">
        <v>2</v>
      </c>
      <c r="H13" s="30">
        <f t="shared" si="1"/>
        <v>2</v>
      </c>
      <c r="I13" s="30">
        <f t="shared" si="2"/>
        <v>0</v>
      </c>
      <c r="J13" s="29">
        <f t="shared" si="2"/>
        <v>2</v>
      </c>
      <c r="K13" s="29">
        <f t="shared" si="3"/>
        <v>2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9.5" customHeight="1" x14ac:dyDescent="0.3">
      <c r="A14" s="27">
        <v>3</v>
      </c>
      <c r="B14" s="28" t="s">
        <v>14</v>
      </c>
      <c r="C14" s="29">
        <v>0</v>
      </c>
      <c r="D14" s="29">
        <v>1</v>
      </c>
      <c r="E14" s="30">
        <f t="shared" si="0"/>
        <v>1</v>
      </c>
      <c r="F14" s="29">
        <v>0</v>
      </c>
      <c r="G14" s="29">
        <v>0</v>
      </c>
      <c r="H14" s="30">
        <f t="shared" si="1"/>
        <v>0</v>
      </c>
      <c r="I14" s="30">
        <f t="shared" si="2"/>
        <v>0</v>
      </c>
      <c r="J14" s="29">
        <f t="shared" si="2"/>
        <v>1</v>
      </c>
      <c r="K14" s="29">
        <f t="shared" si="3"/>
        <v>1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9.5" customHeight="1" x14ac:dyDescent="0.3">
      <c r="A15" s="27">
        <v>4</v>
      </c>
      <c r="B15" s="28" t="s">
        <v>15</v>
      </c>
      <c r="C15" s="29">
        <v>0</v>
      </c>
      <c r="D15" s="29">
        <v>0</v>
      </c>
      <c r="E15" s="30">
        <f t="shared" si="0"/>
        <v>0</v>
      </c>
      <c r="F15" s="29">
        <v>1</v>
      </c>
      <c r="G15" s="29">
        <v>1</v>
      </c>
      <c r="H15" s="30">
        <f t="shared" si="1"/>
        <v>2</v>
      </c>
      <c r="I15" s="30">
        <f t="shared" si="2"/>
        <v>1</v>
      </c>
      <c r="J15" s="29">
        <f t="shared" si="2"/>
        <v>1</v>
      </c>
      <c r="K15" s="29">
        <f t="shared" si="3"/>
        <v>2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9.5" customHeight="1" x14ac:dyDescent="0.3">
      <c r="A16" s="27">
        <v>5</v>
      </c>
      <c r="B16" s="28" t="s">
        <v>16</v>
      </c>
      <c r="C16" s="29">
        <v>0</v>
      </c>
      <c r="D16" s="29">
        <v>0</v>
      </c>
      <c r="E16" s="30">
        <f t="shared" si="0"/>
        <v>0</v>
      </c>
      <c r="F16" s="29">
        <v>1</v>
      </c>
      <c r="G16" s="29">
        <v>1</v>
      </c>
      <c r="H16" s="30">
        <f t="shared" si="1"/>
        <v>2</v>
      </c>
      <c r="I16" s="30">
        <f t="shared" si="2"/>
        <v>1</v>
      </c>
      <c r="J16" s="29">
        <f t="shared" si="2"/>
        <v>1</v>
      </c>
      <c r="K16" s="29">
        <f t="shared" si="3"/>
        <v>2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9.5" customHeight="1" x14ac:dyDescent="0.3">
      <c r="A17" s="31">
        <v>6</v>
      </c>
      <c r="B17" s="28" t="s">
        <v>17</v>
      </c>
      <c r="C17" s="29">
        <v>0</v>
      </c>
      <c r="D17" s="29">
        <v>2</v>
      </c>
      <c r="E17" s="30">
        <f t="shared" si="0"/>
        <v>2</v>
      </c>
      <c r="F17" s="29">
        <v>0</v>
      </c>
      <c r="G17" s="29">
        <v>2</v>
      </c>
      <c r="H17" s="30">
        <f t="shared" si="1"/>
        <v>2</v>
      </c>
      <c r="I17" s="30">
        <f t="shared" si="2"/>
        <v>0</v>
      </c>
      <c r="J17" s="29">
        <f t="shared" si="2"/>
        <v>4</v>
      </c>
      <c r="K17" s="29">
        <f t="shared" si="3"/>
        <v>4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9.5" customHeight="1" x14ac:dyDescent="0.3">
      <c r="A18" s="31">
        <v>7</v>
      </c>
      <c r="B18" s="28" t="s">
        <v>18</v>
      </c>
      <c r="C18" s="29">
        <v>0</v>
      </c>
      <c r="D18" s="29">
        <v>2</v>
      </c>
      <c r="E18" s="30">
        <f t="shared" si="0"/>
        <v>2</v>
      </c>
      <c r="F18" s="29">
        <v>0</v>
      </c>
      <c r="G18" s="29">
        <v>0</v>
      </c>
      <c r="H18" s="30">
        <f t="shared" si="1"/>
        <v>0</v>
      </c>
      <c r="I18" s="30">
        <f t="shared" si="2"/>
        <v>0</v>
      </c>
      <c r="J18" s="29">
        <f t="shared" si="2"/>
        <v>2</v>
      </c>
      <c r="K18" s="29">
        <f t="shared" si="3"/>
        <v>2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9.5" customHeight="1" x14ac:dyDescent="0.3">
      <c r="A19" s="31">
        <v>8</v>
      </c>
      <c r="B19" s="28" t="s">
        <v>19</v>
      </c>
      <c r="C19" s="29">
        <v>0</v>
      </c>
      <c r="D19" s="29">
        <v>1</v>
      </c>
      <c r="E19" s="30">
        <f t="shared" si="0"/>
        <v>1</v>
      </c>
      <c r="F19" s="29">
        <v>0</v>
      </c>
      <c r="G19" s="29">
        <v>2</v>
      </c>
      <c r="H19" s="30">
        <f t="shared" si="1"/>
        <v>2</v>
      </c>
      <c r="I19" s="30">
        <f t="shared" si="2"/>
        <v>0</v>
      </c>
      <c r="J19" s="29">
        <f t="shared" si="2"/>
        <v>3</v>
      </c>
      <c r="K19" s="29">
        <f t="shared" si="3"/>
        <v>3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9.5" customHeight="1" x14ac:dyDescent="0.3">
      <c r="A20" s="31">
        <v>9</v>
      </c>
      <c r="B20" s="28" t="s">
        <v>20</v>
      </c>
      <c r="C20" s="29">
        <v>0</v>
      </c>
      <c r="D20" s="29">
        <v>0</v>
      </c>
      <c r="E20" s="30">
        <f t="shared" si="0"/>
        <v>0</v>
      </c>
      <c r="F20" s="29">
        <v>0</v>
      </c>
      <c r="G20" s="29">
        <v>2</v>
      </c>
      <c r="H20" s="30">
        <f t="shared" si="1"/>
        <v>2</v>
      </c>
      <c r="I20" s="30">
        <f t="shared" si="2"/>
        <v>0</v>
      </c>
      <c r="J20" s="29">
        <f t="shared" si="2"/>
        <v>2</v>
      </c>
      <c r="K20" s="29">
        <f t="shared" si="3"/>
        <v>2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9.5" customHeight="1" x14ac:dyDescent="0.3">
      <c r="A21" s="31">
        <v>10</v>
      </c>
      <c r="B21" s="28" t="s">
        <v>21</v>
      </c>
      <c r="C21" s="29">
        <v>0</v>
      </c>
      <c r="D21" s="29">
        <v>0</v>
      </c>
      <c r="E21" s="30">
        <f t="shared" si="0"/>
        <v>0</v>
      </c>
      <c r="F21" s="29">
        <v>0</v>
      </c>
      <c r="G21" s="29">
        <v>1</v>
      </c>
      <c r="H21" s="30">
        <f t="shared" si="1"/>
        <v>1</v>
      </c>
      <c r="I21" s="30">
        <f t="shared" si="2"/>
        <v>0</v>
      </c>
      <c r="J21" s="29">
        <f t="shared" si="2"/>
        <v>1</v>
      </c>
      <c r="K21" s="29">
        <f t="shared" si="3"/>
        <v>1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9.5" customHeight="1" x14ac:dyDescent="0.3">
      <c r="A22" s="31">
        <v>11</v>
      </c>
      <c r="B22" s="28" t="s">
        <v>22</v>
      </c>
      <c r="C22" s="29">
        <v>0</v>
      </c>
      <c r="D22" s="29">
        <v>0</v>
      </c>
      <c r="E22" s="30">
        <f t="shared" si="0"/>
        <v>0</v>
      </c>
      <c r="F22" s="29">
        <v>0</v>
      </c>
      <c r="G22" s="29">
        <v>2</v>
      </c>
      <c r="H22" s="30">
        <f t="shared" si="1"/>
        <v>2</v>
      </c>
      <c r="I22" s="30">
        <f t="shared" si="2"/>
        <v>0</v>
      </c>
      <c r="J22" s="29">
        <f t="shared" si="2"/>
        <v>2</v>
      </c>
      <c r="K22" s="29">
        <f t="shared" si="3"/>
        <v>2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9.5" customHeight="1" x14ac:dyDescent="0.3">
      <c r="A23" s="31">
        <v>12</v>
      </c>
      <c r="B23" s="28" t="s">
        <v>23</v>
      </c>
      <c r="C23" s="29">
        <v>0</v>
      </c>
      <c r="D23" s="29">
        <v>0</v>
      </c>
      <c r="E23" s="30">
        <f t="shared" si="0"/>
        <v>0</v>
      </c>
      <c r="F23" s="29">
        <v>0</v>
      </c>
      <c r="G23" s="29">
        <v>2</v>
      </c>
      <c r="H23" s="30">
        <f t="shared" si="1"/>
        <v>2</v>
      </c>
      <c r="I23" s="30">
        <f t="shared" si="2"/>
        <v>0</v>
      </c>
      <c r="J23" s="29">
        <f t="shared" si="2"/>
        <v>2</v>
      </c>
      <c r="K23" s="29">
        <f t="shared" si="3"/>
        <v>2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9.5" customHeight="1" x14ac:dyDescent="0.3">
      <c r="A24" s="31">
        <v>13</v>
      </c>
      <c r="B24" s="28" t="s">
        <v>24</v>
      </c>
      <c r="C24" s="29">
        <v>0</v>
      </c>
      <c r="D24" s="29">
        <v>1</v>
      </c>
      <c r="E24" s="30">
        <f t="shared" si="0"/>
        <v>1</v>
      </c>
      <c r="F24" s="29">
        <v>0</v>
      </c>
      <c r="G24" s="29">
        <v>1</v>
      </c>
      <c r="H24" s="30">
        <f t="shared" si="1"/>
        <v>1</v>
      </c>
      <c r="I24" s="30">
        <f t="shared" si="2"/>
        <v>0</v>
      </c>
      <c r="J24" s="29">
        <f t="shared" si="2"/>
        <v>2</v>
      </c>
      <c r="K24" s="29">
        <f t="shared" si="3"/>
        <v>2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9.5" customHeight="1" x14ac:dyDescent="0.3">
      <c r="A25" s="31">
        <v>14</v>
      </c>
      <c r="B25" s="28" t="s">
        <v>25</v>
      </c>
      <c r="C25" s="29">
        <v>0</v>
      </c>
      <c r="D25" s="29">
        <v>0</v>
      </c>
      <c r="E25" s="30">
        <f t="shared" si="0"/>
        <v>0</v>
      </c>
      <c r="F25" s="29">
        <v>0</v>
      </c>
      <c r="G25" s="29">
        <v>1</v>
      </c>
      <c r="H25" s="30">
        <f t="shared" si="1"/>
        <v>1</v>
      </c>
      <c r="I25" s="30">
        <f t="shared" si="2"/>
        <v>0</v>
      </c>
      <c r="J25" s="29">
        <f t="shared" si="2"/>
        <v>1</v>
      </c>
      <c r="K25" s="29">
        <f t="shared" si="3"/>
        <v>1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9.5" customHeight="1" x14ac:dyDescent="0.3">
      <c r="A26" s="31">
        <v>15</v>
      </c>
      <c r="B26" s="28" t="s">
        <v>26</v>
      </c>
      <c r="C26" s="29">
        <v>0</v>
      </c>
      <c r="D26" s="29">
        <v>0</v>
      </c>
      <c r="E26" s="30">
        <f t="shared" si="0"/>
        <v>0</v>
      </c>
      <c r="F26" s="29">
        <v>0</v>
      </c>
      <c r="G26" s="29">
        <v>1</v>
      </c>
      <c r="H26" s="30">
        <f t="shared" si="1"/>
        <v>1</v>
      </c>
      <c r="I26" s="30">
        <f t="shared" si="2"/>
        <v>0</v>
      </c>
      <c r="J26" s="29">
        <f t="shared" si="2"/>
        <v>1</v>
      </c>
      <c r="K26" s="29">
        <f t="shared" si="3"/>
        <v>1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9.5" customHeight="1" x14ac:dyDescent="0.3">
      <c r="A27" s="31">
        <v>16</v>
      </c>
      <c r="B27" s="28" t="s">
        <v>27</v>
      </c>
      <c r="C27" s="29">
        <v>0</v>
      </c>
      <c r="D27" s="29">
        <v>0</v>
      </c>
      <c r="E27" s="30">
        <f t="shared" si="0"/>
        <v>0</v>
      </c>
      <c r="F27" s="29">
        <v>1</v>
      </c>
      <c r="G27" s="29">
        <v>0</v>
      </c>
      <c r="H27" s="30">
        <f t="shared" si="1"/>
        <v>1</v>
      </c>
      <c r="I27" s="30">
        <f t="shared" si="2"/>
        <v>1</v>
      </c>
      <c r="J27" s="29">
        <f t="shared" si="2"/>
        <v>0</v>
      </c>
      <c r="K27" s="29">
        <f t="shared" si="3"/>
        <v>1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9.5" customHeight="1" x14ac:dyDescent="0.3">
      <c r="A28" s="31">
        <v>17</v>
      </c>
      <c r="B28" s="28" t="s">
        <v>28</v>
      </c>
      <c r="C28" s="29">
        <v>0</v>
      </c>
      <c r="D28" s="29">
        <v>0</v>
      </c>
      <c r="E28" s="30">
        <f t="shared" si="0"/>
        <v>0</v>
      </c>
      <c r="F28" s="29">
        <v>1</v>
      </c>
      <c r="G28" s="29">
        <v>1</v>
      </c>
      <c r="H28" s="30">
        <f t="shared" si="1"/>
        <v>2</v>
      </c>
      <c r="I28" s="30">
        <f t="shared" si="2"/>
        <v>1</v>
      </c>
      <c r="J28" s="29">
        <f t="shared" si="2"/>
        <v>1</v>
      </c>
      <c r="K28" s="29">
        <f t="shared" si="3"/>
        <v>2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9.5" customHeight="1" x14ac:dyDescent="0.3">
      <c r="A29" s="31">
        <v>18</v>
      </c>
      <c r="B29" s="28" t="s">
        <v>29</v>
      </c>
      <c r="C29" s="29">
        <v>1</v>
      </c>
      <c r="D29" s="29">
        <v>1</v>
      </c>
      <c r="E29" s="30">
        <f t="shared" si="0"/>
        <v>2</v>
      </c>
      <c r="F29" s="29">
        <v>0</v>
      </c>
      <c r="G29" s="29">
        <v>2</v>
      </c>
      <c r="H29" s="30">
        <f t="shared" si="1"/>
        <v>2</v>
      </c>
      <c r="I29" s="30">
        <f t="shared" si="2"/>
        <v>1</v>
      </c>
      <c r="J29" s="29">
        <f t="shared" si="2"/>
        <v>3</v>
      </c>
      <c r="K29" s="29">
        <f t="shared" si="3"/>
        <v>4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9.5" customHeight="1" x14ac:dyDescent="0.3">
      <c r="A30" s="31">
        <v>19</v>
      </c>
      <c r="B30" s="28" t="s">
        <v>30</v>
      </c>
      <c r="C30" s="29">
        <v>0</v>
      </c>
      <c r="D30" s="29">
        <v>0</v>
      </c>
      <c r="E30" s="30">
        <f t="shared" si="0"/>
        <v>0</v>
      </c>
      <c r="F30" s="29">
        <v>0</v>
      </c>
      <c r="G30" s="29">
        <v>1</v>
      </c>
      <c r="H30" s="30">
        <f t="shared" si="1"/>
        <v>1</v>
      </c>
      <c r="I30" s="30">
        <f t="shared" si="2"/>
        <v>0</v>
      </c>
      <c r="J30" s="29">
        <f t="shared" si="2"/>
        <v>1</v>
      </c>
      <c r="K30" s="29">
        <f t="shared" si="3"/>
        <v>1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9.5" customHeight="1" x14ac:dyDescent="0.3">
      <c r="A31" s="31">
        <v>20</v>
      </c>
      <c r="B31" s="28" t="s">
        <v>31</v>
      </c>
      <c r="C31" s="29">
        <v>0</v>
      </c>
      <c r="D31" s="29">
        <v>0</v>
      </c>
      <c r="E31" s="30">
        <f t="shared" si="0"/>
        <v>0</v>
      </c>
      <c r="F31" s="29">
        <v>0</v>
      </c>
      <c r="G31" s="29">
        <v>1</v>
      </c>
      <c r="H31" s="30">
        <f t="shared" si="1"/>
        <v>1</v>
      </c>
      <c r="I31" s="30">
        <f t="shared" si="2"/>
        <v>0</v>
      </c>
      <c r="J31" s="29">
        <f t="shared" si="2"/>
        <v>1</v>
      </c>
      <c r="K31" s="29">
        <f t="shared" si="3"/>
        <v>1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9.5" customHeight="1" x14ac:dyDescent="0.3">
      <c r="A32" s="32">
        <v>21</v>
      </c>
      <c r="B32" s="33" t="s">
        <v>32</v>
      </c>
      <c r="C32" s="34">
        <v>0</v>
      </c>
      <c r="D32" s="35">
        <v>0</v>
      </c>
      <c r="E32" s="34">
        <f t="shared" si="0"/>
        <v>0</v>
      </c>
      <c r="F32" s="35">
        <v>0</v>
      </c>
      <c r="G32" s="35">
        <v>3</v>
      </c>
      <c r="H32" s="34">
        <f t="shared" si="1"/>
        <v>3</v>
      </c>
      <c r="I32" s="34">
        <f t="shared" si="2"/>
        <v>0</v>
      </c>
      <c r="J32" s="35">
        <f t="shared" si="2"/>
        <v>3</v>
      </c>
      <c r="K32" s="35">
        <f t="shared" si="3"/>
        <v>3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9.5" customHeight="1" x14ac:dyDescent="0.3">
      <c r="A33" s="36" t="s">
        <v>33</v>
      </c>
      <c r="B33" s="37"/>
      <c r="C33" s="38">
        <f t="shared" ref="C33:K33" si="4">SUM(C12:C32)</f>
        <v>1</v>
      </c>
      <c r="D33" s="38">
        <f t="shared" si="4"/>
        <v>9</v>
      </c>
      <c r="E33" s="38">
        <f t="shared" si="4"/>
        <v>10</v>
      </c>
      <c r="F33" s="38">
        <f t="shared" si="4"/>
        <v>4</v>
      </c>
      <c r="G33" s="38">
        <f t="shared" si="4"/>
        <v>27</v>
      </c>
      <c r="H33" s="38">
        <f t="shared" si="4"/>
        <v>31</v>
      </c>
      <c r="I33" s="38">
        <f t="shared" si="4"/>
        <v>5</v>
      </c>
      <c r="J33" s="39">
        <f t="shared" si="4"/>
        <v>36</v>
      </c>
      <c r="K33" s="39">
        <f t="shared" si="4"/>
        <v>41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.5" customHeight="1" x14ac:dyDescent="0.3">
      <c r="A34" s="40" t="s">
        <v>34</v>
      </c>
      <c r="B34" s="41"/>
      <c r="C34" s="39"/>
      <c r="D34" s="39"/>
      <c r="E34" s="39"/>
      <c r="F34" s="39"/>
      <c r="G34" s="39"/>
      <c r="H34" s="39"/>
      <c r="I34" s="39"/>
      <c r="J34" s="39"/>
      <c r="K34" s="39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9.5" customHeight="1" x14ac:dyDescent="0.3">
      <c r="A35" s="42">
        <v>1</v>
      </c>
      <c r="B35" s="43" t="s">
        <v>35</v>
      </c>
      <c r="C35" s="44">
        <v>3</v>
      </c>
      <c r="D35" s="44">
        <v>26</v>
      </c>
      <c r="E35" s="44">
        <f t="shared" si="0"/>
        <v>29</v>
      </c>
      <c r="F35" s="44">
        <v>4</v>
      </c>
      <c r="G35" s="44">
        <v>24</v>
      </c>
      <c r="H35" s="44">
        <f t="shared" si="1"/>
        <v>28</v>
      </c>
      <c r="I35" s="44">
        <f t="shared" si="2"/>
        <v>7</v>
      </c>
      <c r="J35" s="44">
        <f t="shared" si="2"/>
        <v>50</v>
      </c>
      <c r="K35" s="44">
        <f t="shared" si="3"/>
        <v>57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9.5" customHeight="1" x14ac:dyDescent="0.3">
      <c r="A36" s="45">
        <v>2</v>
      </c>
      <c r="B36" s="46" t="s">
        <v>36</v>
      </c>
      <c r="C36" s="35">
        <v>0</v>
      </c>
      <c r="D36" s="35">
        <v>5</v>
      </c>
      <c r="E36" s="35">
        <f t="shared" si="0"/>
        <v>5</v>
      </c>
      <c r="F36" s="35">
        <v>0</v>
      </c>
      <c r="G36" s="35">
        <v>1</v>
      </c>
      <c r="H36" s="35">
        <f t="shared" si="1"/>
        <v>1</v>
      </c>
      <c r="I36" s="35">
        <f t="shared" si="2"/>
        <v>0</v>
      </c>
      <c r="J36" s="35">
        <f t="shared" si="2"/>
        <v>6</v>
      </c>
      <c r="K36" s="35">
        <f t="shared" si="3"/>
        <v>6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9.5" customHeight="1" x14ac:dyDescent="0.3">
      <c r="A37" s="36" t="s">
        <v>37</v>
      </c>
      <c r="B37" s="37"/>
      <c r="C37" s="38">
        <f t="shared" ref="C37:K37" si="5">SUM(C35:C36)</f>
        <v>3</v>
      </c>
      <c r="D37" s="38">
        <f t="shared" si="5"/>
        <v>31</v>
      </c>
      <c r="E37" s="39">
        <f t="shared" si="5"/>
        <v>34</v>
      </c>
      <c r="F37" s="38">
        <f t="shared" si="5"/>
        <v>4</v>
      </c>
      <c r="G37" s="38">
        <f t="shared" si="5"/>
        <v>25</v>
      </c>
      <c r="H37" s="39">
        <f t="shared" si="5"/>
        <v>29</v>
      </c>
      <c r="I37" s="39">
        <f t="shared" si="5"/>
        <v>7</v>
      </c>
      <c r="J37" s="39">
        <f t="shared" si="5"/>
        <v>56</v>
      </c>
      <c r="K37" s="39">
        <f t="shared" si="5"/>
        <v>63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9.5" customHeight="1" x14ac:dyDescent="0.3">
      <c r="A38" s="47" t="s">
        <v>38</v>
      </c>
      <c r="B38" s="48"/>
      <c r="C38" s="39">
        <v>2</v>
      </c>
      <c r="D38" s="39">
        <v>19</v>
      </c>
      <c r="E38" s="38">
        <f t="shared" si="0"/>
        <v>21</v>
      </c>
      <c r="F38" s="39">
        <v>2</v>
      </c>
      <c r="G38" s="39">
        <v>12</v>
      </c>
      <c r="H38" s="38">
        <f t="shared" si="1"/>
        <v>14</v>
      </c>
      <c r="I38" s="38">
        <f t="shared" si="2"/>
        <v>4</v>
      </c>
      <c r="J38" s="38">
        <f t="shared" si="2"/>
        <v>31</v>
      </c>
      <c r="K38" s="38">
        <f t="shared" si="3"/>
        <v>35</v>
      </c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9.5" customHeight="1" x14ac:dyDescent="0.3">
      <c r="A39" s="49" t="s">
        <v>39</v>
      </c>
      <c r="B39" s="49"/>
      <c r="C39" s="38">
        <f>C33+C37+C38</f>
        <v>6</v>
      </c>
      <c r="D39" s="38">
        <f>D33+D37+D38</f>
        <v>59</v>
      </c>
      <c r="E39" s="38">
        <f>SUM(E33+E37+E38)</f>
        <v>65</v>
      </c>
      <c r="F39" s="38">
        <f>F33+F37+F38</f>
        <v>10</v>
      </c>
      <c r="G39" s="38">
        <f>G33+G37+G38</f>
        <v>64</v>
      </c>
      <c r="H39" s="38">
        <f>SUM(H33+H37+H38)</f>
        <v>74</v>
      </c>
      <c r="I39" s="38">
        <f>SUM(I33+I37+I38)</f>
        <v>16</v>
      </c>
      <c r="J39" s="38">
        <f>SUM(J33+J37+J38)</f>
        <v>123</v>
      </c>
      <c r="K39" s="38">
        <f>SUM(K33+K37+K38)</f>
        <v>139</v>
      </c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9.5" customHeight="1" thickBot="1" x14ac:dyDescent="0.35">
      <c r="A40" s="50" t="s">
        <v>40</v>
      </c>
      <c r="B40" s="50"/>
      <c r="C40" s="51"/>
      <c r="D40" s="52"/>
      <c r="E40" s="53">
        <f>E39/'[1]2'!$E$26*100000</f>
        <v>13.780295449534439</v>
      </c>
      <c r="F40" s="51"/>
      <c r="G40" s="52"/>
      <c r="H40" s="53">
        <f>H39/'[1]2'!$E$26*100000</f>
        <v>15.688336357931513</v>
      </c>
      <c r="I40" s="51"/>
      <c r="J40" s="52"/>
      <c r="K40" s="53">
        <f>K39/'[1]2'!$E$26*100000</f>
        <v>29.46863180746595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4" x14ac:dyDescent="0.3">
      <c r="A42" s="54" t="s">
        <v>41</v>
      </c>
      <c r="B42" s="4"/>
      <c r="C42" s="4"/>
      <c r="D42" s="55"/>
      <c r="E42" s="55"/>
      <c r="F42" s="55"/>
      <c r="G42" s="55"/>
      <c r="H42" s="55"/>
      <c r="I42" s="55"/>
      <c r="J42" s="55"/>
      <c r="K42" s="55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</row>
    <row r="43" spans="1:26" ht="14.4" x14ac:dyDescent="0.3">
      <c r="A43" s="56" t="s">
        <v>42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</row>
    <row r="44" spans="1:26" ht="14.4" x14ac:dyDescent="0.3">
      <c r="A44" s="56"/>
      <c r="B44" s="56" t="s">
        <v>43</v>
      </c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</row>
    <row r="45" spans="1:26" ht="14.4" x14ac:dyDescent="0.3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</row>
    <row r="46" spans="1:26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x14ac:dyDescent="0.3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14">
    <mergeCell ref="A11:B11"/>
    <mergeCell ref="A33:B33"/>
    <mergeCell ref="A34:B34"/>
    <mergeCell ref="A37:B37"/>
    <mergeCell ref="A42:C42"/>
    <mergeCell ref="A3:K3"/>
    <mergeCell ref="A4:K4"/>
    <mergeCell ref="A5:K5"/>
    <mergeCell ref="A7:A9"/>
    <mergeCell ref="B7:B9"/>
    <mergeCell ref="C7:K7"/>
    <mergeCell ref="C8:E8"/>
    <mergeCell ref="F8:H8"/>
    <mergeCell ref="I8:K8"/>
  </mergeCells>
  <printOptions horizontalCentered="1"/>
  <pageMargins left="0.42" right="0.36" top="0.81" bottom="0.28999999999999998" header="0" footer="0"/>
  <pageSetup paperSize="9" scale="80" orientation="landscape" horizontalDpi="360" verticalDpi="360" r:id="rId1"/>
  <rowBreaks count="1" manualBreakCount="1">
    <brk id="3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12684-627E-454D-BF23-17989C24887F}">
  <sheetPr>
    <tabColor rgb="FF7030A0"/>
  </sheetPr>
  <dimension ref="A1:K59"/>
  <sheetViews>
    <sheetView tabSelected="1" workbookViewId="0">
      <pane ySplit="9" topLeftCell="A10" activePane="bottomLeft" state="frozen"/>
      <selection activeCell="C37" sqref="C37"/>
      <selection pane="bottomLeft" activeCell="A2" sqref="A2:K2"/>
    </sheetView>
  </sheetViews>
  <sheetFormatPr defaultRowHeight="14.4" x14ac:dyDescent="0.3"/>
  <cols>
    <col min="1" max="1" width="4.88671875" customWidth="1"/>
    <col min="2" max="2" width="50.88671875" customWidth="1"/>
  </cols>
  <sheetData>
    <row r="1" spans="1:11" ht="15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5.6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5.6" x14ac:dyDescent="0.3">
      <c r="A3" s="3" t="str">
        <f>'[1]1'!A5</f>
        <v>KABUPATEN  BULUKUMBA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5.6" x14ac:dyDescent="0.3">
      <c r="A4" s="3" t="str">
        <f>'[1]1'!A6</f>
        <v>TAHUN 2023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15.6" thickBot="1" x14ac:dyDescent="0.35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ht="15.6" x14ac:dyDescent="0.3">
      <c r="A6" s="6" t="s">
        <v>2</v>
      </c>
      <c r="B6" s="6" t="s">
        <v>3</v>
      </c>
      <c r="C6" s="7" t="s">
        <v>4</v>
      </c>
      <c r="D6" s="8"/>
      <c r="E6" s="8"/>
      <c r="F6" s="8"/>
      <c r="G6" s="8"/>
      <c r="H6" s="8"/>
      <c r="I6" s="8"/>
      <c r="J6" s="8"/>
      <c r="K6" s="9"/>
    </row>
    <row r="7" spans="1:11" ht="15.6" x14ac:dyDescent="0.3">
      <c r="A7" s="10"/>
      <c r="B7" s="10"/>
      <c r="C7" s="11" t="s">
        <v>5</v>
      </c>
      <c r="D7" s="12"/>
      <c r="E7" s="13"/>
      <c r="F7" s="11" t="s">
        <v>6</v>
      </c>
      <c r="G7" s="12"/>
      <c r="H7" s="13"/>
      <c r="I7" s="14" t="s">
        <v>7</v>
      </c>
      <c r="J7" s="12"/>
      <c r="K7" s="13"/>
    </row>
    <row r="8" spans="1:11" ht="15.6" x14ac:dyDescent="0.3">
      <c r="A8" s="15"/>
      <c r="B8" s="15"/>
      <c r="C8" s="16" t="s">
        <v>8</v>
      </c>
      <c r="D8" s="16" t="s">
        <v>9</v>
      </c>
      <c r="E8" s="16" t="s">
        <v>10</v>
      </c>
      <c r="F8" s="16" t="s">
        <v>8</v>
      </c>
      <c r="G8" s="16" t="s">
        <v>9</v>
      </c>
      <c r="H8" s="16" t="s">
        <v>10</v>
      </c>
      <c r="I8" s="16" t="s">
        <v>8</v>
      </c>
      <c r="J8" s="16" t="s">
        <v>9</v>
      </c>
      <c r="K8" s="16" t="s">
        <v>10</v>
      </c>
    </row>
    <row r="9" spans="1:11" x14ac:dyDescent="0.3">
      <c r="A9" s="17">
        <v>1</v>
      </c>
      <c r="B9" s="17">
        <v>2</v>
      </c>
      <c r="C9" s="17">
        <v>3</v>
      </c>
      <c r="D9" s="17">
        <v>4</v>
      </c>
      <c r="E9" s="17">
        <v>5</v>
      </c>
      <c r="F9" s="17">
        <v>6</v>
      </c>
      <c r="G9" s="17">
        <v>7</v>
      </c>
      <c r="H9" s="17">
        <v>8</v>
      </c>
      <c r="I9" s="17">
        <v>9</v>
      </c>
      <c r="J9" s="17">
        <v>10</v>
      </c>
      <c r="K9" s="17">
        <v>11</v>
      </c>
    </row>
    <row r="10" spans="1:11" ht="15" x14ac:dyDescent="0.3">
      <c r="A10" s="19" t="s">
        <v>11</v>
      </c>
      <c r="B10" s="20"/>
      <c r="C10" s="21"/>
      <c r="D10" s="21"/>
      <c r="E10" s="22"/>
      <c r="F10" s="21"/>
      <c r="G10" s="21"/>
      <c r="H10" s="22"/>
      <c r="I10" s="22"/>
      <c r="J10" s="21"/>
      <c r="K10" s="21"/>
    </row>
    <row r="11" spans="1:11" ht="15" x14ac:dyDescent="0.3">
      <c r="A11" s="57">
        <v>1</v>
      </c>
      <c r="B11" s="24" t="s">
        <v>12</v>
      </c>
      <c r="C11" s="25">
        <v>0</v>
      </c>
      <c r="D11" s="25">
        <v>1</v>
      </c>
      <c r="E11" s="26">
        <f t="shared" ref="E11:E35" si="0">SUM(C11:D11)</f>
        <v>1</v>
      </c>
      <c r="F11" s="25">
        <v>0</v>
      </c>
      <c r="G11" s="25">
        <v>1</v>
      </c>
      <c r="H11" s="26">
        <f t="shared" ref="H11:H35" si="1">SUM(F11:G11)</f>
        <v>1</v>
      </c>
      <c r="I11" s="26">
        <f t="shared" ref="I11:J35" si="2">SUM(C11,F11)</f>
        <v>0</v>
      </c>
      <c r="J11" s="25">
        <f t="shared" si="2"/>
        <v>2</v>
      </c>
      <c r="K11" s="25">
        <f t="shared" ref="K11:K35" si="3">SUM(I11:J11)</f>
        <v>2</v>
      </c>
    </row>
    <row r="12" spans="1:11" ht="15" x14ac:dyDescent="0.3">
      <c r="A12" s="58">
        <v>2</v>
      </c>
      <c r="B12" s="28" t="s">
        <v>13</v>
      </c>
      <c r="C12" s="29">
        <v>0</v>
      </c>
      <c r="D12" s="29">
        <v>0</v>
      </c>
      <c r="E12" s="30">
        <f t="shared" si="0"/>
        <v>0</v>
      </c>
      <c r="F12" s="29">
        <v>0</v>
      </c>
      <c r="G12" s="29">
        <v>2</v>
      </c>
      <c r="H12" s="30">
        <f t="shared" si="1"/>
        <v>2</v>
      </c>
      <c r="I12" s="30">
        <f t="shared" si="2"/>
        <v>0</v>
      </c>
      <c r="J12" s="29">
        <f t="shared" si="2"/>
        <v>2</v>
      </c>
      <c r="K12" s="29">
        <f t="shared" si="3"/>
        <v>2</v>
      </c>
    </row>
    <row r="13" spans="1:11" ht="15" x14ac:dyDescent="0.3">
      <c r="A13" s="58">
        <v>3</v>
      </c>
      <c r="B13" s="28" t="s">
        <v>14</v>
      </c>
      <c r="C13" s="29">
        <v>0</v>
      </c>
      <c r="D13" s="29">
        <v>1</v>
      </c>
      <c r="E13" s="30">
        <f t="shared" si="0"/>
        <v>1</v>
      </c>
      <c r="F13" s="29">
        <v>0</v>
      </c>
      <c r="G13" s="29">
        <v>0</v>
      </c>
      <c r="H13" s="30">
        <f t="shared" si="1"/>
        <v>0</v>
      </c>
      <c r="I13" s="30">
        <f t="shared" si="2"/>
        <v>0</v>
      </c>
      <c r="J13" s="29">
        <f t="shared" si="2"/>
        <v>1</v>
      </c>
      <c r="K13" s="29">
        <f t="shared" si="3"/>
        <v>1</v>
      </c>
    </row>
    <row r="14" spans="1:11" ht="15" x14ac:dyDescent="0.3">
      <c r="A14" s="58">
        <v>4</v>
      </c>
      <c r="B14" s="28" t="s">
        <v>15</v>
      </c>
      <c r="C14" s="29">
        <v>0</v>
      </c>
      <c r="D14" s="29">
        <v>0</v>
      </c>
      <c r="E14" s="30">
        <f t="shared" si="0"/>
        <v>0</v>
      </c>
      <c r="F14" s="29">
        <v>1</v>
      </c>
      <c r="G14" s="29">
        <v>1</v>
      </c>
      <c r="H14" s="30">
        <f t="shared" si="1"/>
        <v>2</v>
      </c>
      <c r="I14" s="30">
        <f t="shared" si="2"/>
        <v>1</v>
      </c>
      <c r="J14" s="29">
        <f t="shared" si="2"/>
        <v>1</v>
      </c>
      <c r="K14" s="29">
        <f t="shared" si="3"/>
        <v>2</v>
      </c>
    </row>
    <row r="15" spans="1:11" ht="15" x14ac:dyDescent="0.3">
      <c r="A15" s="58">
        <v>5</v>
      </c>
      <c r="B15" s="28" t="s">
        <v>16</v>
      </c>
      <c r="C15" s="29">
        <v>0</v>
      </c>
      <c r="D15" s="29">
        <v>0</v>
      </c>
      <c r="E15" s="30">
        <f t="shared" si="0"/>
        <v>0</v>
      </c>
      <c r="F15" s="29">
        <v>1</v>
      </c>
      <c r="G15" s="29">
        <v>1</v>
      </c>
      <c r="H15" s="30">
        <f t="shared" si="1"/>
        <v>2</v>
      </c>
      <c r="I15" s="30">
        <f t="shared" si="2"/>
        <v>1</v>
      </c>
      <c r="J15" s="29">
        <f t="shared" si="2"/>
        <v>1</v>
      </c>
      <c r="K15" s="29">
        <f t="shared" si="3"/>
        <v>2</v>
      </c>
    </row>
    <row r="16" spans="1:11" ht="15" x14ac:dyDescent="0.3">
      <c r="A16" s="59">
        <v>6</v>
      </c>
      <c r="B16" s="28" t="s">
        <v>17</v>
      </c>
      <c r="C16" s="29">
        <v>0</v>
      </c>
      <c r="D16" s="29">
        <v>2</v>
      </c>
      <c r="E16" s="30">
        <f t="shared" si="0"/>
        <v>2</v>
      </c>
      <c r="F16" s="29">
        <v>0</v>
      </c>
      <c r="G16" s="29">
        <v>2</v>
      </c>
      <c r="H16" s="30">
        <f t="shared" si="1"/>
        <v>2</v>
      </c>
      <c r="I16" s="30">
        <f t="shared" si="2"/>
        <v>0</v>
      </c>
      <c r="J16" s="29">
        <f t="shared" si="2"/>
        <v>4</v>
      </c>
      <c r="K16" s="29">
        <f t="shared" si="3"/>
        <v>4</v>
      </c>
    </row>
    <row r="17" spans="1:11" ht="15" x14ac:dyDescent="0.3">
      <c r="A17" s="59">
        <v>7</v>
      </c>
      <c r="B17" s="28" t="s">
        <v>18</v>
      </c>
      <c r="C17" s="29">
        <v>0</v>
      </c>
      <c r="D17" s="29">
        <v>2</v>
      </c>
      <c r="E17" s="30">
        <f t="shared" si="0"/>
        <v>2</v>
      </c>
      <c r="F17" s="29">
        <v>0</v>
      </c>
      <c r="G17" s="29">
        <v>0</v>
      </c>
      <c r="H17" s="30">
        <f t="shared" si="1"/>
        <v>0</v>
      </c>
      <c r="I17" s="30">
        <f t="shared" si="2"/>
        <v>0</v>
      </c>
      <c r="J17" s="29">
        <f t="shared" si="2"/>
        <v>2</v>
      </c>
      <c r="K17" s="29">
        <f t="shared" si="3"/>
        <v>2</v>
      </c>
    </row>
    <row r="18" spans="1:11" ht="15" x14ac:dyDescent="0.3">
      <c r="A18" s="59">
        <v>8</v>
      </c>
      <c r="B18" s="28" t="s">
        <v>19</v>
      </c>
      <c r="C18" s="29">
        <v>0</v>
      </c>
      <c r="D18" s="29">
        <v>1</v>
      </c>
      <c r="E18" s="30">
        <f t="shared" si="0"/>
        <v>1</v>
      </c>
      <c r="F18" s="29">
        <v>0</v>
      </c>
      <c r="G18" s="29">
        <v>2</v>
      </c>
      <c r="H18" s="30">
        <f t="shared" si="1"/>
        <v>2</v>
      </c>
      <c r="I18" s="30">
        <f t="shared" si="2"/>
        <v>0</v>
      </c>
      <c r="J18" s="29">
        <f t="shared" si="2"/>
        <v>3</v>
      </c>
      <c r="K18" s="29">
        <f t="shared" si="3"/>
        <v>3</v>
      </c>
    </row>
    <row r="19" spans="1:11" ht="15" x14ac:dyDescent="0.3">
      <c r="A19" s="59">
        <v>9</v>
      </c>
      <c r="B19" s="28" t="s">
        <v>20</v>
      </c>
      <c r="C19" s="29">
        <v>0</v>
      </c>
      <c r="D19" s="29">
        <v>0</v>
      </c>
      <c r="E19" s="30">
        <f t="shared" si="0"/>
        <v>0</v>
      </c>
      <c r="F19" s="29">
        <v>0</v>
      </c>
      <c r="G19" s="29">
        <v>2</v>
      </c>
      <c r="H19" s="30">
        <f t="shared" si="1"/>
        <v>2</v>
      </c>
      <c r="I19" s="30">
        <f t="shared" si="2"/>
        <v>0</v>
      </c>
      <c r="J19" s="29">
        <f t="shared" si="2"/>
        <v>2</v>
      </c>
      <c r="K19" s="29">
        <f t="shared" si="3"/>
        <v>2</v>
      </c>
    </row>
    <row r="20" spans="1:11" ht="15" x14ac:dyDescent="0.3">
      <c r="A20" s="59">
        <v>10</v>
      </c>
      <c r="B20" s="28" t="s">
        <v>21</v>
      </c>
      <c r="C20" s="29">
        <v>0</v>
      </c>
      <c r="D20" s="29">
        <v>0</v>
      </c>
      <c r="E20" s="30">
        <f t="shared" si="0"/>
        <v>0</v>
      </c>
      <c r="F20" s="29">
        <v>0</v>
      </c>
      <c r="G20" s="29">
        <v>1</v>
      </c>
      <c r="H20" s="30">
        <f t="shared" si="1"/>
        <v>1</v>
      </c>
      <c r="I20" s="30">
        <f t="shared" si="2"/>
        <v>0</v>
      </c>
      <c r="J20" s="29">
        <f t="shared" si="2"/>
        <v>1</v>
      </c>
      <c r="K20" s="29">
        <f t="shared" si="3"/>
        <v>1</v>
      </c>
    </row>
    <row r="21" spans="1:11" ht="15" x14ac:dyDescent="0.3">
      <c r="A21" s="59">
        <v>11</v>
      </c>
      <c r="B21" s="28" t="s">
        <v>22</v>
      </c>
      <c r="C21" s="29">
        <v>0</v>
      </c>
      <c r="D21" s="29">
        <v>0</v>
      </c>
      <c r="E21" s="30">
        <f t="shared" si="0"/>
        <v>0</v>
      </c>
      <c r="F21" s="29">
        <v>0</v>
      </c>
      <c r="G21" s="29">
        <v>2</v>
      </c>
      <c r="H21" s="30">
        <f t="shared" si="1"/>
        <v>2</v>
      </c>
      <c r="I21" s="30">
        <f t="shared" si="2"/>
        <v>0</v>
      </c>
      <c r="J21" s="29">
        <f t="shared" si="2"/>
        <v>2</v>
      </c>
      <c r="K21" s="29">
        <f t="shared" si="3"/>
        <v>2</v>
      </c>
    </row>
    <row r="22" spans="1:11" ht="15" x14ac:dyDescent="0.3">
      <c r="A22" s="59">
        <v>12</v>
      </c>
      <c r="B22" s="28" t="s">
        <v>23</v>
      </c>
      <c r="C22" s="29">
        <v>0</v>
      </c>
      <c r="D22" s="29">
        <v>0</v>
      </c>
      <c r="E22" s="30">
        <f t="shared" si="0"/>
        <v>0</v>
      </c>
      <c r="F22" s="29">
        <v>0</v>
      </c>
      <c r="G22" s="29">
        <v>2</v>
      </c>
      <c r="H22" s="30">
        <f t="shared" si="1"/>
        <v>2</v>
      </c>
      <c r="I22" s="30">
        <f t="shared" si="2"/>
        <v>0</v>
      </c>
      <c r="J22" s="29">
        <f t="shared" si="2"/>
        <v>2</v>
      </c>
      <c r="K22" s="29">
        <f t="shared" si="3"/>
        <v>2</v>
      </c>
    </row>
    <row r="23" spans="1:11" ht="15" x14ac:dyDescent="0.3">
      <c r="A23" s="59">
        <v>13</v>
      </c>
      <c r="B23" s="28" t="s">
        <v>24</v>
      </c>
      <c r="C23" s="29">
        <v>0</v>
      </c>
      <c r="D23" s="29">
        <v>1</v>
      </c>
      <c r="E23" s="30">
        <f t="shared" si="0"/>
        <v>1</v>
      </c>
      <c r="F23" s="29">
        <v>0</v>
      </c>
      <c r="G23" s="29">
        <v>1</v>
      </c>
      <c r="H23" s="30">
        <f t="shared" si="1"/>
        <v>1</v>
      </c>
      <c r="I23" s="30">
        <f t="shared" si="2"/>
        <v>0</v>
      </c>
      <c r="J23" s="29">
        <f t="shared" si="2"/>
        <v>2</v>
      </c>
      <c r="K23" s="29">
        <f t="shared" si="3"/>
        <v>2</v>
      </c>
    </row>
    <row r="24" spans="1:11" ht="15" x14ac:dyDescent="0.3">
      <c r="A24" s="59">
        <v>14</v>
      </c>
      <c r="B24" s="28" t="s">
        <v>25</v>
      </c>
      <c r="C24" s="29">
        <v>0</v>
      </c>
      <c r="D24" s="29">
        <v>0</v>
      </c>
      <c r="E24" s="30">
        <f t="shared" si="0"/>
        <v>0</v>
      </c>
      <c r="F24" s="29">
        <v>0</v>
      </c>
      <c r="G24" s="29">
        <v>1</v>
      </c>
      <c r="H24" s="30">
        <f t="shared" si="1"/>
        <v>1</v>
      </c>
      <c r="I24" s="30">
        <f t="shared" si="2"/>
        <v>0</v>
      </c>
      <c r="J24" s="29">
        <f t="shared" si="2"/>
        <v>1</v>
      </c>
      <c r="K24" s="29">
        <f t="shared" si="3"/>
        <v>1</v>
      </c>
    </row>
    <row r="25" spans="1:11" ht="15" x14ac:dyDescent="0.3">
      <c r="A25" s="59">
        <v>15</v>
      </c>
      <c r="B25" s="28" t="s">
        <v>26</v>
      </c>
      <c r="C25" s="29">
        <v>0</v>
      </c>
      <c r="D25" s="29">
        <v>0</v>
      </c>
      <c r="E25" s="30">
        <f t="shared" si="0"/>
        <v>0</v>
      </c>
      <c r="F25" s="29">
        <v>0</v>
      </c>
      <c r="G25" s="29">
        <v>1</v>
      </c>
      <c r="H25" s="30">
        <f t="shared" si="1"/>
        <v>1</v>
      </c>
      <c r="I25" s="30">
        <f t="shared" si="2"/>
        <v>0</v>
      </c>
      <c r="J25" s="29">
        <f t="shared" si="2"/>
        <v>1</v>
      </c>
      <c r="K25" s="29">
        <f t="shared" si="3"/>
        <v>1</v>
      </c>
    </row>
    <row r="26" spans="1:11" ht="15" x14ac:dyDescent="0.3">
      <c r="A26" s="59">
        <v>16</v>
      </c>
      <c r="B26" s="28" t="s">
        <v>27</v>
      </c>
      <c r="C26" s="29">
        <v>0</v>
      </c>
      <c r="D26" s="29">
        <v>0</v>
      </c>
      <c r="E26" s="30">
        <f t="shared" si="0"/>
        <v>0</v>
      </c>
      <c r="F26" s="29">
        <v>1</v>
      </c>
      <c r="G26" s="29">
        <v>0</v>
      </c>
      <c r="H26" s="30">
        <f t="shared" si="1"/>
        <v>1</v>
      </c>
      <c r="I26" s="30">
        <f t="shared" si="2"/>
        <v>1</v>
      </c>
      <c r="J26" s="29">
        <f t="shared" si="2"/>
        <v>0</v>
      </c>
      <c r="K26" s="29">
        <f t="shared" si="3"/>
        <v>1</v>
      </c>
    </row>
    <row r="27" spans="1:11" ht="15" x14ac:dyDescent="0.3">
      <c r="A27" s="59">
        <v>17</v>
      </c>
      <c r="B27" s="28" t="s">
        <v>28</v>
      </c>
      <c r="C27" s="29">
        <v>0</v>
      </c>
      <c r="D27" s="29">
        <v>0</v>
      </c>
      <c r="E27" s="30">
        <f t="shared" si="0"/>
        <v>0</v>
      </c>
      <c r="F27" s="29">
        <v>1</v>
      </c>
      <c r="G27" s="29">
        <v>1</v>
      </c>
      <c r="H27" s="30">
        <f t="shared" si="1"/>
        <v>2</v>
      </c>
      <c r="I27" s="30">
        <f t="shared" si="2"/>
        <v>1</v>
      </c>
      <c r="J27" s="29">
        <f t="shared" si="2"/>
        <v>1</v>
      </c>
      <c r="K27" s="29">
        <f t="shared" si="3"/>
        <v>2</v>
      </c>
    </row>
    <row r="28" spans="1:11" ht="15" x14ac:dyDescent="0.3">
      <c r="A28" s="59">
        <v>18</v>
      </c>
      <c r="B28" s="28" t="s">
        <v>29</v>
      </c>
      <c r="C28" s="29">
        <v>1</v>
      </c>
      <c r="D28" s="29">
        <v>1</v>
      </c>
      <c r="E28" s="30">
        <f t="shared" si="0"/>
        <v>2</v>
      </c>
      <c r="F28" s="29">
        <v>0</v>
      </c>
      <c r="G28" s="29">
        <v>2</v>
      </c>
      <c r="H28" s="30">
        <f t="shared" si="1"/>
        <v>2</v>
      </c>
      <c r="I28" s="30">
        <f t="shared" si="2"/>
        <v>1</v>
      </c>
      <c r="J28" s="29">
        <f t="shared" si="2"/>
        <v>3</v>
      </c>
      <c r="K28" s="29">
        <f t="shared" si="3"/>
        <v>4</v>
      </c>
    </row>
    <row r="29" spans="1:11" ht="15" x14ac:dyDescent="0.3">
      <c r="A29" s="59">
        <v>19</v>
      </c>
      <c r="B29" s="28" t="s">
        <v>30</v>
      </c>
      <c r="C29" s="29">
        <v>0</v>
      </c>
      <c r="D29" s="29">
        <v>0</v>
      </c>
      <c r="E29" s="30">
        <f t="shared" si="0"/>
        <v>0</v>
      </c>
      <c r="F29" s="29">
        <v>0</v>
      </c>
      <c r="G29" s="29">
        <v>1</v>
      </c>
      <c r="H29" s="30">
        <f t="shared" si="1"/>
        <v>1</v>
      </c>
      <c r="I29" s="30">
        <f t="shared" si="2"/>
        <v>0</v>
      </c>
      <c r="J29" s="29">
        <f t="shared" si="2"/>
        <v>1</v>
      </c>
      <c r="K29" s="29">
        <f t="shared" si="3"/>
        <v>1</v>
      </c>
    </row>
    <row r="30" spans="1:11" ht="15" x14ac:dyDescent="0.3">
      <c r="A30" s="59">
        <v>20</v>
      </c>
      <c r="B30" s="28" t="s">
        <v>31</v>
      </c>
      <c r="C30" s="29">
        <v>0</v>
      </c>
      <c r="D30" s="29">
        <v>0</v>
      </c>
      <c r="E30" s="30">
        <f t="shared" si="0"/>
        <v>0</v>
      </c>
      <c r="F30" s="29">
        <v>0</v>
      </c>
      <c r="G30" s="29">
        <v>1</v>
      </c>
      <c r="H30" s="30">
        <f t="shared" si="1"/>
        <v>1</v>
      </c>
      <c r="I30" s="30">
        <f t="shared" si="2"/>
        <v>0</v>
      </c>
      <c r="J30" s="29">
        <f t="shared" si="2"/>
        <v>1</v>
      </c>
      <c r="K30" s="29">
        <f t="shared" si="3"/>
        <v>1</v>
      </c>
    </row>
    <row r="31" spans="1:11" ht="15" x14ac:dyDescent="0.3">
      <c r="A31" s="45">
        <v>21</v>
      </c>
      <c r="B31" s="33" t="s">
        <v>32</v>
      </c>
      <c r="C31" s="34">
        <v>0</v>
      </c>
      <c r="D31" s="35">
        <v>0</v>
      </c>
      <c r="E31" s="34">
        <f t="shared" si="0"/>
        <v>0</v>
      </c>
      <c r="F31" s="35">
        <v>0</v>
      </c>
      <c r="G31" s="35">
        <v>3</v>
      </c>
      <c r="H31" s="34">
        <f t="shared" si="1"/>
        <v>3</v>
      </c>
      <c r="I31" s="34">
        <f t="shared" si="2"/>
        <v>0</v>
      </c>
      <c r="J31" s="35">
        <f t="shared" si="2"/>
        <v>3</v>
      </c>
      <c r="K31" s="35">
        <f t="shared" si="3"/>
        <v>3</v>
      </c>
    </row>
    <row r="32" spans="1:11" ht="15" x14ac:dyDescent="0.3">
      <c r="A32" s="36" t="s">
        <v>33</v>
      </c>
      <c r="B32" s="37"/>
      <c r="C32" s="38">
        <f t="shared" ref="C32:K32" si="4">SUM(C11:C31)</f>
        <v>1</v>
      </c>
      <c r="D32" s="38">
        <f t="shared" si="4"/>
        <v>9</v>
      </c>
      <c r="E32" s="38">
        <f t="shared" si="4"/>
        <v>10</v>
      </c>
      <c r="F32" s="38">
        <f t="shared" si="4"/>
        <v>4</v>
      </c>
      <c r="G32" s="38">
        <f t="shared" si="4"/>
        <v>27</v>
      </c>
      <c r="H32" s="38">
        <f t="shared" si="4"/>
        <v>31</v>
      </c>
      <c r="I32" s="38">
        <f t="shared" si="4"/>
        <v>5</v>
      </c>
      <c r="J32" s="39">
        <f t="shared" si="4"/>
        <v>36</v>
      </c>
      <c r="K32" s="39">
        <f t="shared" si="4"/>
        <v>41</v>
      </c>
    </row>
    <row r="33" spans="1:11" ht="15" x14ac:dyDescent="0.3">
      <c r="A33" s="40" t="s">
        <v>34</v>
      </c>
      <c r="B33" s="41"/>
      <c r="C33" s="39"/>
      <c r="D33" s="39"/>
      <c r="E33" s="39"/>
      <c r="F33" s="39"/>
      <c r="G33" s="39"/>
      <c r="H33" s="39"/>
      <c r="I33" s="39"/>
      <c r="J33" s="39"/>
      <c r="K33" s="39"/>
    </row>
    <row r="34" spans="1:11" ht="15" x14ac:dyDescent="0.3">
      <c r="A34" s="42">
        <v>1</v>
      </c>
      <c r="B34" s="43" t="s">
        <v>35</v>
      </c>
      <c r="C34" s="44"/>
      <c r="D34" s="44"/>
      <c r="E34" s="44">
        <f t="shared" si="0"/>
        <v>0</v>
      </c>
      <c r="F34" s="44"/>
      <c r="G34" s="44"/>
      <c r="H34" s="44">
        <f t="shared" si="1"/>
        <v>0</v>
      </c>
      <c r="I34" s="44">
        <f t="shared" si="2"/>
        <v>0</v>
      </c>
      <c r="J34" s="44">
        <f t="shared" si="2"/>
        <v>0</v>
      </c>
      <c r="K34" s="44">
        <f t="shared" si="3"/>
        <v>0</v>
      </c>
    </row>
    <row r="35" spans="1:11" ht="15" x14ac:dyDescent="0.3">
      <c r="A35" s="45">
        <v>2</v>
      </c>
      <c r="B35" s="46" t="s">
        <v>36</v>
      </c>
      <c r="C35" s="35"/>
      <c r="D35" s="35"/>
      <c r="E35" s="35">
        <f t="shared" si="0"/>
        <v>0</v>
      </c>
      <c r="F35" s="35"/>
      <c r="G35" s="35"/>
      <c r="H35" s="35">
        <f t="shared" si="1"/>
        <v>0</v>
      </c>
      <c r="I35" s="35">
        <f t="shared" si="2"/>
        <v>0</v>
      </c>
      <c r="J35" s="35">
        <f t="shared" si="2"/>
        <v>0</v>
      </c>
      <c r="K35" s="35">
        <f t="shared" si="3"/>
        <v>0</v>
      </c>
    </row>
    <row r="36" spans="1:11" ht="15" x14ac:dyDescent="0.3">
      <c r="A36" s="60" t="s">
        <v>37</v>
      </c>
      <c r="B36" s="61"/>
      <c r="C36" s="38"/>
      <c r="D36" s="39"/>
      <c r="E36" s="39">
        <f>SUM(E34:E35)</f>
        <v>0</v>
      </c>
      <c r="F36" s="39"/>
      <c r="G36" s="39"/>
      <c r="H36" s="39">
        <f>SUM(H34:H35)</f>
        <v>0</v>
      </c>
      <c r="I36" s="39">
        <f>SUM(I34:I35)</f>
        <v>0</v>
      </c>
      <c r="J36" s="39">
        <f>SUM(J34:J35)</f>
        <v>0</v>
      </c>
      <c r="K36" s="39">
        <f>SUM(K34:K35)</f>
        <v>0</v>
      </c>
    </row>
    <row r="37" spans="1:11" ht="15" x14ac:dyDescent="0.3">
      <c r="A37" s="62">
        <v>1</v>
      </c>
      <c r="B37" s="48" t="s">
        <v>44</v>
      </c>
      <c r="C37" s="44">
        <v>0</v>
      </c>
      <c r="D37" s="44">
        <v>0</v>
      </c>
      <c r="E37" s="44">
        <f t="shared" ref="E37:E46" si="5">SUM(C37:D37)</f>
        <v>0</v>
      </c>
      <c r="F37" s="44">
        <v>0</v>
      </c>
      <c r="G37" s="44">
        <v>1</v>
      </c>
      <c r="H37" s="44">
        <f t="shared" ref="H37:H43" si="6">SUM(F37:G37)</f>
        <v>1</v>
      </c>
      <c r="I37" s="44">
        <f t="shared" ref="I37:J43" si="7">SUM(C37,F37)</f>
        <v>0</v>
      </c>
      <c r="J37" s="44">
        <f t="shared" si="7"/>
        <v>1</v>
      </c>
      <c r="K37" s="44">
        <f t="shared" ref="K37:K43" si="8">SUM(I37:J37)</f>
        <v>1</v>
      </c>
    </row>
    <row r="38" spans="1:11" ht="15" x14ac:dyDescent="0.3">
      <c r="A38" s="62">
        <v>2</v>
      </c>
      <c r="B38" s="63" t="s">
        <v>45</v>
      </c>
      <c r="C38" s="39">
        <v>0</v>
      </c>
      <c r="D38" s="39">
        <v>3</v>
      </c>
      <c r="E38" s="44">
        <f t="shared" si="5"/>
        <v>3</v>
      </c>
      <c r="F38" s="39">
        <v>0</v>
      </c>
      <c r="G38" s="39">
        <v>1</v>
      </c>
      <c r="H38" s="44">
        <f t="shared" si="6"/>
        <v>1</v>
      </c>
      <c r="I38" s="44">
        <f t="shared" si="7"/>
        <v>0</v>
      </c>
      <c r="J38" s="44">
        <f t="shared" si="7"/>
        <v>4</v>
      </c>
      <c r="K38" s="44">
        <f t="shared" si="8"/>
        <v>4</v>
      </c>
    </row>
    <row r="39" spans="1:11" ht="15" x14ac:dyDescent="0.3">
      <c r="A39" s="62">
        <v>3</v>
      </c>
      <c r="B39" s="63" t="s">
        <v>46</v>
      </c>
      <c r="C39" s="39">
        <v>0</v>
      </c>
      <c r="D39" s="39">
        <v>1</v>
      </c>
      <c r="E39" s="35">
        <f t="shared" si="5"/>
        <v>1</v>
      </c>
      <c r="F39" s="39">
        <v>0</v>
      </c>
      <c r="G39" s="39">
        <v>1</v>
      </c>
      <c r="H39" s="35">
        <f t="shared" si="6"/>
        <v>1</v>
      </c>
      <c r="I39" s="35">
        <f t="shared" si="7"/>
        <v>0</v>
      </c>
      <c r="J39" s="35">
        <f t="shared" si="7"/>
        <v>2</v>
      </c>
      <c r="K39" s="35">
        <f t="shared" si="8"/>
        <v>2</v>
      </c>
    </row>
    <row r="40" spans="1:11" ht="15" x14ac:dyDescent="0.3">
      <c r="A40" s="62">
        <v>4</v>
      </c>
      <c r="B40" s="63" t="s">
        <v>47</v>
      </c>
      <c r="C40" s="39">
        <v>0</v>
      </c>
      <c r="D40" s="39">
        <v>2</v>
      </c>
      <c r="E40" s="44">
        <f t="shared" si="5"/>
        <v>2</v>
      </c>
      <c r="F40" s="39">
        <v>0</v>
      </c>
      <c r="G40" s="39">
        <v>2</v>
      </c>
      <c r="H40" s="44">
        <f t="shared" si="6"/>
        <v>2</v>
      </c>
      <c r="I40" s="44">
        <f t="shared" si="7"/>
        <v>0</v>
      </c>
      <c r="J40" s="44">
        <f t="shared" si="7"/>
        <v>4</v>
      </c>
      <c r="K40" s="44">
        <f t="shared" si="8"/>
        <v>4</v>
      </c>
    </row>
    <row r="41" spans="1:11" ht="15" x14ac:dyDescent="0.3">
      <c r="A41" s="62">
        <v>5</v>
      </c>
      <c r="B41" s="63" t="s">
        <v>48</v>
      </c>
      <c r="C41" s="64">
        <v>0</v>
      </c>
      <c r="D41" s="64">
        <v>1</v>
      </c>
      <c r="E41" s="35">
        <f t="shared" si="5"/>
        <v>1</v>
      </c>
      <c r="F41" s="64">
        <v>0</v>
      </c>
      <c r="G41" s="64">
        <v>1</v>
      </c>
      <c r="H41" s="35">
        <f t="shared" si="6"/>
        <v>1</v>
      </c>
      <c r="I41" s="35">
        <f t="shared" si="7"/>
        <v>0</v>
      </c>
      <c r="J41" s="35">
        <f t="shared" si="7"/>
        <v>2</v>
      </c>
      <c r="K41" s="35">
        <f t="shared" si="8"/>
        <v>2</v>
      </c>
    </row>
    <row r="42" spans="1:11" ht="15" x14ac:dyDescent="0.3">
      <c r="A42" s="62">
        <v>6</v>
      </c>
      <c r="B42" s="63" t="s">
        <v>49</v>
      </c>
      <c r="C42" s="39">
        <v>0</v>
      </c>
      <c r="D42" s="39">
        <v>3</v>
      </c>
      <c r="E42" s="44">
        <f t="shared" si="5"/>
        <v>3</v>
      </c>
      <c r="F42" s="39">
        <v>0</v>
      </c>
      <c r="G42" s="39">
        <v>1</v>
      </c>
      <c r="H42" s="44">
        <f t="shared" si="6"/>
        <v>1</v>
      </c>
      <c r="I42" s="44">
        <f t="shared" si="7"/>
        <v>0</v>
      </c>
      <c r="J42" s="44">
        <f t="shared" si="7"/>
        <v>4</v>
      </c>
      <c r="K42" s="44">
        <f t="shared" si="8"/>
        <v>4</v>
      </c>
    </row>
    <row r="43" spans="1:11" ht="15" x14ac:dyDescent="0.3">
      <c r="A43" s="62">
        <v>7</v>
      </c>
      <c r="B43" s="63" t="s">
        <v>50</v>
      </c>
      <c r="C43" s="39">
        <v>0</v>
      </c>
      <c r="D43" s="39">
        <v>1</v>
      </c>
      <c r="E43" s="35">
        <f t="shared" si="5"/>
        <v>1</v>
      </c>
      <c r="F43" s="39">
        <v>0</v>
      </c>
      <c r="G43" s="39">
        <v>1</v>
      </c>
      <c r="H43" s="35">
        <f t="shared" si="6"/>
        <v>1</v>
      </c>
      <c r="I43" s="35">
        <f t="shared" si="7"/>
        <v>0</v>
      </c>
      <c r="J43" s="35">
        <f t="shared" si="7"/>
        <v>2</v>
      </c>
      <c r="K43" s="35">
        <f t="shared" si="8"/>
        <v>2</v>
      </c>
    </row>
    <row r="44" spans="1:11" ht="15" x14ac:dyDescent="0.3">
      <c r="A44" s="62">
        <v>8</v>
      </c>
      <c r="B44" s="63" t="s">
        <v>51</v>
      </c>
      <c r="C44" s="65">
        <v>0</v>
      </c>
      <c r="D44" s="66">
        <v>2</v>
      </c>
      <c r="E44" s="35">
        <f t="shared" si="5"/>
        <v>2</v>
      </c>
      <c r="F44" s="66">
        <v>1</v>
      </c>
      <c r="G44" s="66">
        <v>0</v>
      </c>
      <c r="H44" s="35">
        <f t="shared" ref="H44:H51" si="9">SUM(F44:G44)</f>
        <v>1</v>
      </c>
      <c r="I44" s="39">
        <v>1</v>
      </c>
      <c r="J44" s="39">
        <v>2</v>
      </c>
      <c r="K44" s="39">
        <v>3</v>
      </c>
    </row>
    <row r="45" spans="1:11" ht="15" x14ac:dyDescent="0.3">
      <c r="A45" s="62">
        <v>9</v>
      </c>
      <c r="B45" s="67" t="s">
        <v>52</v>
      </c>
      <c r="C45" s="68">
        <v>0</v>
      </c>
      <c r="D45" s="68">
        <v>1</v>
      </c>
      <c r="E45" s="68">
        <f t="shared" si="5"/>
        <v>1</v>
      </c>
      <c r="F45" s="68">
        <v>0</v>
      </c>
      <c r="G45" s="68">
        <v>1</v>
      </c>
      <c r="H45" s="68">
        <f t="shared" si="9"/>
        <v>1</v>
      </c>
      <c r="I45" s="68">
        <v>0</v>
      </c>
      <c r="J45" s="68">
        <v>2</v>
      </c>
      <c r="K45" s="68">
        <v>2</v>
      </c>
    </row>
    <row r="46" spans="1:11" ht="15" x14ac:dyDescent="0.3">
      <c r="A46" s="62">
        <v>10</v>
      </c>
      <c r="B46" s="69" t="s">
        <v>53</v>
      </c>
      <c r="C46" s="70">
        <v>0</v>
      </c>
      <c r="D46" s="70">
        <v>0</v>
      </c>
      <c r="E46" s="70">
        <f t="shared" si="5"/>
        <v>0</v>
      </c>
      <c r="F46" s="70">
        <v>0</v>
      </c>
      <c r="G46" s="70">
        <v>0</v>
      </c>
      <c r="H46" s="70">
        <f t="shared" si="9"/>
        <v>0</v>
      </c>
      <c r="I46" s="70">
        <v>0</v>
      </c>
      <c r="J46" s="70">
        <v>0</v>
      </c>
      <c r="K46" s="68">
        <f>SUM(I46:J46)</f>
        <v>0</v>
      </c>
    </row>
    <row r="47" spans="1:11" ht="15" x14ac:dyDescent="0.3">
      <c r="A47" s="62">
        <v>11</v>
      </c>
      <c r="B47" s="69" t="s">
        <v>54</v>
      </c>
      <c r="C47" s="70">
        <v>0</v>
      </c>
      <c r="D47" s="70">
        <v>0</v>
      </c>
      <c r="E47" s="70">
        <f>SUM(C47:D47)</f>
        <v>0</v>
      </c>
      <c r="F47" s="70">
        <v>0</v>
      </c>
      <c r="G47" s="70">
        <v>0</v>
      </c>
      <c r="H47" s="70">
        <f t="shared" si="9"/>
        <v>0</v>
      </c>
      <c r="I47" s="70">
        <v>0</v>
      </c>
      <c r="J47" s="70">
        <v>0</v>
      </c>
      <c r="K47" s="68">
        <f>SUM(I47:J47)</f>
        <v>0</v>
      </c>
    </row>
    <row r="48" spans="1:11" ht="15" x14ac:dyDescent="0.3">
      <c r="A48" s="62">
        <v>12</v>
      </c>
      <c r="B48" s="63" t="s">
        <v>55</v>
      </c>
      <c r="C48" s="70">
        <v>0</v>
      </c>
      <c r="D48" s="70">
        <v>1</v>
      </c>
      <c r="E48" s="70">
        <f>SUM(C48:D48)</f>
        <v>1</v>
      </c>
      <c r="F48" s="70">
        <v>0</v>
      </c>
      <c r="G48" s="70">
        <v>1</v>
      </c>
      <c r="H48" s="70">
        <f t="shared" si="9"/>
        <v>1</v>
      </c>
      <c r="I48" s="70">
        <v>0</v>
      </c>
      <c r="J48" s="70">
        <v>2</v>
      </c>
      <c r="K48" s="68">
        <f>SUM(I48:J48)</f>
        <v>2</v>
      </c>
    </row>
    <row r="49" spans="1:11" ht="15" x14ac:dyDescent="0.3">
      <c r="A49" s="62">
        <v>13</v>
      </c>
      <c r="B49" s="63" t="s">
        <v>56</v>
      </c>
      <c r="C49" s="70">
        <v>0</v>
      </c>
      <c r="D49" s="70">
        <v>1</v>
      </c>
      <c r="E49" s="70">
        <v>0</v>
      </c>
      <c r="F49" s="70">
        <v>0</v>
      </c>
      <c r="G49" s="70">
        <v>0</v>
      </c>
      <c r="H49" s="70">
        <f t="shared" si="9"/>
        <v>0</v>
      </c>
      <c r="I49" s="70">
        <v>0</v>
      </c>
      <c r="J49" s="70">
        <v>0</v>
      </c>
      <c r="K49" s="68">
        <v>1</v>
      </c>
    </row>
    <row r="50" spans="1:11" ht="15" x14ac:dyDescent="0.3">
      <c r="A50" s="62">
        <v>14</v>
      </c>
      <c r="B50" s="63" t="s">
        <v>57</v>
      </c>
      <c r="C50" s="70">
        <v>2</v>
      </c>
      <c r="D50" s="70">
        <v>2</v>
      </c>
      <c r="E50" s="70">
        <f>SUM(C50:D50)</f>
        <v>4</v>
      </c>
      <c r="F50" s="70">
        <v>1</v>
      </c>
      <c r="G50" s="70">
        <v>1</v>
      </c>
      <c r="H50" s="70">
        <f t="shared" si="9"/>
        <v>2</v>
      </c>
      <c r="I50" s="70">
        <f>C50+F50</f>
        <v>3</v>
      </c>
      <c r="J50" s="70">
        <f>D50+G50</f>
        <v>3</v>
      </c>
      <c r="K50" s="70">
        <f>SUM(I50:J50)</f>
        <v>6</v>
      </c>
    </row>
    <row r="51" spans="1:11" ht="15" x14ac:dyDescent="0.3">
      <c r="A51" s="62">
        <v>15</v>
      </c>
      <c r="B51" s="63" t="s">
        <v>58</v>
      </c>
      <c r="C51" s="70">
        <v>0</v>
      </c>
      <c r="D51" s="70">
        <v>0</v>
      </c>
      <c r="E51" s="70">
        <f>SUM(C51:D51)</f>
        <v>0</v>
      </c>
      <c r="F51" s="70">
        <v>0</v>
      </c>
      <c r="G51" s="70">
        <v>0</v>
      </c>
      <c r="H51" s="70">
        <f t="shared" si="9"/>
        <v>0</v>
      </c>
      <c r="I51" s="70">
        <v>0</v>
      </c>
      <c r="J51" s="70">
        <v>0</v>
      </c>
      <c r="K51" s="70">
        <v>0</v>
      </c>
    </row>
    <row r="52" spans="1:11" ht="15" x14ac:dyDescent="0.3">
      <c r="A52" s="62">
        <v>16</v>
      </c>
      <c r="B52" s="63" t="s">
        <v>59</v>
      </c>
      <c r="C52" s="70">
        <v>0</v>
      </c>
      <c r="D52" s="70">
        <v>1</v>
      </c>
      <c r="E52" s="70">
        <v>1</v>
      </c>
      <c r="F52" s="70">
        <v>0</v>
      </c>
      <c r="G52" s="70">
        <v>1</v>
      </c>
      <c r="H52" s="70">
        <v>1</v>
      </c>
      <c r="I52" s="70">
        <v>0</v>
      </c>
      <c r="J52" s="70">
        <v>2</v>
      </c>
      <c r="K52" s="70">
        <v>2</v>
      </c>
    </row>
    <row r="53" spans="1:11" ht="15" x14ac:dyDescent="0.3">
      <c r="A53" s="71" t="s">
        <v>38</v>
      </c>
      <c r="B53" s="72"/>
      <c r="C53" s="73">
        <f>SUM(C37:C52)</f>
        <v>2</v>
      </c>
      <c r="D53" s="73">
        <f>SUM(D37:D52)</f>
        <v>19</v>
      </c>
      <c r="E53" s="74">
        <f>SUM(C53:D53)</f>
        <v>21</v>
      </c>
      <c r="F53" s="73">
        <f>SUM(F37:F52)</f>
        <v>2</v>
      </c>
      <c r="G53" s="73">
        <f>SUM(G37:G52)</f>
        <v>12</v>
      </c>
      <c r="H53" s="74">
        <f>SUM(F53:G53)</f>
        <v>14</v>
      </c>
      <c r="I53" s="75">
        <f>SUM(C53,F53)</f>
        <v>4</v>
      </c>
      <c r="J53" s="75">
        <f>SUM(D53,G53)</f>
        <v>31</v>
      </c>
      <c r="K53" s="75">
        <f>SUM(I53:J53)</f>
        <v>35</v>
      </c>
    </row>
    <row r="54" spans="1:11" ht="15" x14ac:dyDescent="0.3">
      <c r="A54" s="49" t="s">
        <v>39</v>
      </c>
      <c r="B54" s="49"/>
      <c r="C54" s="38"/>
      <c r="D54" s="38"/>
      <c r="E54" s="38">
        <f>SUM(E32+E36+E53)</f>
        <v>31</v>
      </c>
      <c r="F54" s="38"/>
      <c r="G54" s="38"/>
      <c r="H54" s="38">
        <f>SUM(H32+H36+H53)</f>
        <v>45</v>
      </c>
      <c r="I54" s="38">
        <f>SUM(I32+I36+I53)</f>
        <v>9</v>
      </c>
      <c r="J54" s="38">
        <f>SUM(J32+J36+J53)</f>
        <v>67</v>
      </c>
      <c r="K54" s="38">
        <f>SUM(K32+K36+K53)</f>
        <v>76</v>
      </c>
    </row>
    <row r="55" spans="1:11" ht="16.2" thickBot="1" x14ac:dyDescent="0.35">
      <c r="A55" s="50" t="s">
        <v>40</v>
      </c>
      <c r="B55" s="50"/>
      <c r="C55" s="51"/>
      <c r="D55" s="52"/>
      <c r="E55" s="53">
        <f>E54/'[1]2'!$E$26*100000</f>
        <v>6.5721409067010397</v>
      </c>
      <c r="F55" s="51"/>
      <c r="G55" s="52"/>
      <c r="H55" s="53">
        <f>H54/'[1]2'!$E$26*100000</f>
        <v>9.5402045419853803</v>
      </c>
      <c r="I55" s="51"/>
      <c r="J55" s="52"/>
      <c r="K55" s="53">
        <f>K54/'[1]2'!$E$26*100000</f>
        <v>16.112345448686423</v>
      </c>
    </row>
    <row r="56" spans="1:11" ht="15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x14ac:dyDescent="0.3">
      <c r="A57" s="56" t="s">
        <v>60</v>
      </c>
      <c r="B57" s="56"/>
      <c r="C57" s="55"/>
      <c r="D57" s="55"/>
      <c r="E57" s="55"/>
      <c r="F57" s="55"/>
      <c r="G57" s="55"/>
      <c r="H57" s="55"/>
      <c r="I57" s="55"/>
      <c r="J57" s="55"/>
      <c r="K57" s="55"/>
    </row>
    <row r="58" spans="1:11" x14ac:dyDescent="0.3">
      <c r="A58" s="56" t="s">
        <v>42</v>
      </c>
      <c r="B58" s="56"/>
      <c r="C58" s="56"/>
      <c r="D58" s="56"/>
      <c r="E58" s="56"/>
      <c r="F58" s="56"/>
      <c r="G58" s="56"/>
      <c r="H58" s="56"/>
      <c r="I58" s="56"/>
      <c r="J58" s="56"/>
      <c r="K58" s="56"/>
    </row>
    <row r="59" spans="1:11" x14ac:dyDescent="0.3">
      <c r="A59" s="56"/>
      <c r="B59" s="56" t="s">
        <v>43</v>
      </c>
      <c r="C59" s="56"/>
      <c r="D59" s="56"/>
      <c r="E59" s="56"/>
      <c r="F59" s="56"/>
      <c r="G59" s="56"/>
      <c r="H59" s="56"/>
      <c r="I59" s="56"/>
      <c r="J59" s="56"/>
      <c r="K59" s="56"/>
    </row>
  </sheetData>
  <mergeCells count="13">
    <mergeCell ref="A10:B10"/>
    <mergeCell ref="A32:B32"/>
    <mergeCell ref="A33:B33"/>
    <mergeCell ref="A36:B36"/>
    <mergeCell ref="A2:K2"/>
    <mergeCell ref="A3:K3"/>
    <mergeCell ref="A4:K4"/>
    <mergeCell ref="A6:A8"/>
    <mergeCell ref="B6:B8"/>
    <mergeCell ref="C6:K6"/>
    <mergeCell ref="C7:E7"/>
    <mergeCell ref="F7:H7"/>
    <mergeCell ref="I7:K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2023</vt:lpstr>
      <vt:lpstr>2023.a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Pro H5</dc:creator>
  <cp:lastModifiedBy>MyBook Pro H5</cp:lastModifiedBy>
  <dcterms:created xsi:type="dcterms:W3CDTF">2026-05-12T00:31:28Z</dcterms:created>
  <dcterms:modified xsi:type="dcterms:W3CDTF">2026-05-12T00:32:42Z</dcterms:modified>
</cp:coreProperties>
</file>