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3 Cakupan Pelayanan Kesehatan Ibu Hamil Bersalin dan Nifas\"/>
    </mc:Choice>
  </mc:AlternateContent>
  <xr:revisionPtr revIDLastSave="0" documentId="8_{BDFBAE0A-0C8B-4490-A7EE-F878A8B285CC}" xr6:coauthVersionLast="47" xr6:coauthVersionMax="47" xr10:uidLastSave="{00000000-0000-0000-0000-000000000000}"/>
  <bookViews>
    <workbookView xWindow="-108" yWindow="-108" windowWidth="23256" windowHeight="12456" xr2:uid="{D8C9D7C4-87D8-4645-BC25-D71BCE6176B3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S32" i="1" s="1"/>
  <c r="P32" i="1"/>
  <c r="Q32" i="1" s="1"/>
  <c r="N32" i="1"/>
  <c r="O32" i="1" s="1"/>
  <c r="L32" i="1"/>
  <c r="M32" i="1" s="1"/>
  <c r="K32" i="1"/>
  <c r="I32" i="1"/>
  <c r="G32" i="1"/>
  <c r="H32" i="1" s="1"/>
  <c r="E32" i="1"/>
  <c r="D32" i="1"/>
  <c r="J32" i="1" s="1"/>
  <c r="S31" i="1"/>
  <c r="Q31" i="1"/>
  <c r="O31" i="1"/>
  <c r="M31" i="1"/>
  <c r="J31" i="1"/>
  <c r="H31" i="1"/>
  <c r="F31" i="1"/>
  <c r="S30" i="1"/>
  <c r="Q30" i="1"/>
  <c r="O30" i="1"/>
  <c r="M30" i="1"/>
  <c r="J30" i="1"/>
  <c r="H30" i="1"/>
  <c r="F30" i="1"/>
  <c r="S29" i="1"/>
  <c r="Q29" i="1"/>
  <c r="O29" i="1"/>
  <c r="M29" i="1"/>
  <c r="J29" i="1"/>
  <c r="H29" i="1"/>
  <c r="F29" i="1"/>
  <c r="S28" i="1"/>
  <c r="Q28" i="1"/>
  <c r="O28" i="1"/>
  <c r="M28" i="1"/>
  <c r="J28" i="1"/>
  <c r="H28" i="1"/>
  <c r="F28" i="1"/>
  <c r="S27" i="1"/>
  <c r="Q27" i="1"/>
  <c r="O27" i="1"/>
  <c r="M27" i="1"/>
  <c r="J27" i="1"/>
  <c r="H27" i="1"/>
  <c r="F27" i="1"/>
  <c r="S26" i="1"/>
  <c r="Q26" i="1"/>
  <c r="O26" i="1"/>
  <c r="M26" i="1"/>
  <c r="J26" i="1"/>
  <c r="H26" i="1"/>
  <c r="F26" i="1"/>
  <c r="S25" i="1"/>
  <c r="Q25" i="1"/>
  <c r="O25" i="1"/>
  <c r="M25" i="1"/>
  <c r="J25" i="1"/>
  <c r="H25" i="1"/>
  <c r="F25" i="1"/>
  <c r="S24" i="1"/>
  <c r="Q24" i="1"/>
  <c r="O24" i="1"/>
  <c r="M24" i="1"/>
  <c r="J24" i="1"/>
  <c r="H24" i="1"/>
  <c r="F24" i="1"/>
  <c r="S23" i="1"/>
  <c r="Q23" i="1"/>
  <c r="O23" i="1"/>
  <c r="M23" i="1"/>
  <c r="J23" i="1"/>
  <c r="H23" i="1"/>
  <c r="F23" i="1"/>
  <c r="S22" i="1"/>
  <c r="Q22" i="1"/>
  <c r="O22" i="1"/>
  <c r="M22" i="1"/>
  <c r="J22" i="1"/>
  <c r="H22" i="1"/>
  <c r="F22" i="1"/>
  <c r="S21" i="1"/>
  <c r="Q21" i="1"/>
  <c r="O21" i="1"/>
  <c r="M21" i="1"/>
  <c r="J21" i="1"/>
  <c r="H21" i="1"/>
  <c r="F21" i="1"/>
  <c r="S20" i="1"/>
  <c r="Q20" i="1"/>
  <c r="O20" i="1"/>
  <c r="M20" i="1"/>
  <c r="J20" i="1"/>
  <c r="H20" i="1"/>
  <c r="F20" i="1"/>
  <c r="S19" i="1"/>
  <c r="Q19" i="1"/>
  <c r="O19" i="1"/>
  <c r="M19" i="1"/>
  <c r="J19" i="1"/>
  <c r="H19" i="1"/>
  <c r="F19" i="1"/>
  <c r="S18" i="1"/>
  <c r="Q18" i="1"/>
  <c r="O18" i="1"/>
  <c r="M18" i="1"/>
  <c r="J18" i="1"/>
  <c r="H18" i="1"/>
  <c r="F18" i="1"/>
  <c r="S17" i="1"/>
  <c r="Q17" i="1"/>
  <c r="O17" i="1"/>
  <c r="M17" i="1"/>
  <c r="J17" i="1"/>
  <c r="H17" i="1"/>
  <c r="F17" i="1"/>
  <c r="S16" i="1"/>
  <c r="Q16" i="1"/>
  <c r="O16" i="1"/>
  <c r="M16" i="1"/>
  <c r="J16" i="1"/>
  <c r="H16" i="1"/>
  <c r="F16" i="1"/>
  <c r="S15" i="1"/>
  <c r="Q15" i="1"/>
  <c r="O15" i="1"/>
  <c r="M15" i="1"/>
  <c r="J15" i="1"/>
  <c r="H15" i="1"/>
  <c r="F15" i="1"/>
  <c r="S14" i="1"/>
  <c r="Q14" i="1"/>
  <c r="O14" i="1"/>
  <c r="M14" i="1"/>
  <c r="J14" i="1"/>
  <c r="H14" i="1"/>
  <c r="F14" i="1"/>
  <c r="S13" i="1"/>
  <c r="Q13" i="1"/>
  <c r="O13" i="1"/>
  <c r="M13" i="1"/>
  <c r="J13" i="1"/>
  <c r="H13" i="1"/>
  <c r="F13" i="1"/>
  <c r="S12" i="1"/>
  <c r="Q12" i="1"/>
  <c r="O12" i="1"/>
  <c r="M12" i="1"/>
  <c r="J12" i="1"/>
  <c r="H12" i="1"/>
  <c r="F12" i="1"/>
  <c r="S11" i="1"/>
  <c r="Q11" i="1"/>
  <c r="O11" i="1"/>
  <c r="M11" i="1"/>
  <c r="J11" i="1"/>
  <c r="H11" i="1"/>
  <c r="F11" i="1"/>
  <c r="A5" i="1"/>
  <c r="A4" i="1"/>
  <c r="F32" i="1" l="1"/>
</calcChain>
</file>

<file path=xl/sharedStrings.xml><?xml version="1.0" encoding="utf-8"?>
<sst xmlns="http://schemas.openxmlformats.org/spreadsheetml/2006/main" count="63" uniqueCount="44">
  <si>
    <t>TABEL 24</t>
  </si>
  <si>
    <t>CAKUPAN PELAYANAN KESEHATAN PADA IBU HAMIL, IBU BERSALIN, DAN IBU NIFAS MENURUT KECAMATAN DAN PUSKESMAS</t>
  </si>
  <si>
    <t>NO</t>
  </si>
  <si>
    <t>KECAMATAN</t>
  </si>
  <si>
    <t>PUSKESMAS</t>
  </si>
  <si>
    <t>IBU HAMIL</t>
  </si>
  <si>
    <t>IBU BERSALIN/NIFAS</t>
  </si>
  <si>
    <t>JUMLAH</t>
  </si>
  <si>
    <t>K1</t>
  </si>
  <si>
    <t>K4</t>
  </si>
  <si>
    <t>K6</t>
  </si>
  <si>
    <t>PERSALINAN DI FASYANKES</t>
  </si>
  <si>
    <t>KF1</t>
  </si>
  <si>
    <t>KF LENGKAP</t>
  </si>
  <si>
    <t xml:space="preserve">IBU NIFAS MENDAPAT VIT A 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</si>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</sst>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1" fillId="0" borderId="11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" fontId="7" fillId="0" borderId="16" xfId="0" applyNumberFormat="1" applyFont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3" fontId="7" fillId="0" borderId="20" xfId="0" applyNumberFormat="1" applyFont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2" fillId="2" borderId="29" xfId="0" applyFont="1" applyFill="1" applyBorder="1" applyAlignment="1">
      <alignment vertical="center"/>
    </xf>
    <xf numFmtId="3" fontId="7" fillId="0" borderId="30" xfId="0" applyNumberFormat="1" applyFont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3" fontId="8" fillId="2" borderId="36" xfId="0" applyNumberFormat="1" applyFont="1" applyFill="1" applyBorder="1" applyAlignment="1">
      <alignment horizontal="center" vertical="center"/>
    </xf>
    <xf numFmtId="164" fontId="8" fillId="2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30BE-13B5-4267-9F05-640D7787EC13}">
  <sheetPr>
    <tabColor rgb="FFFF0000"/>
    <pageSetUpPr fitToPage="1"/>
  </sheetPr>
  <dimension ref="A1:Z997"/>
  <sheetViews>
    <sheetView tabSelected="1" view="pageBreakPreview" zoomScaleNormal="100" zoomScaleSheetLayoutView="100" workbookViewId="0">
      <selection activeCell="D25" sqref="D25"/>
    </sheetView>
  </sheetViews>
  <sheetFormatPr defaultColWidth="14.44140625" defaultRowHeight="15" customHeight="1" x14ac:dyDescent="0.3"/>
  <cols>
    <col min="1" max="1" width="5.5546875" customWidth="1"/>
    <col min="2" max="3" width="21.5546875" customWidth="1"/>
    <col min="4" max="11" width="8.6640625" customWidth="1"/>
    <col min="12" max="12" width="11.44140625" customWidth="1"/>
    <col min="13" max="13" width="10" customWidth="1"/>
    <col min="14" max="18" width="8.6640625" customWidth="1"/>
    <col min="19" max="19" width="9.6640625" customWidth="1"/>
    <col min="20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8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</row>
    <row r="4" spans="1:26" ht="16.8" x14ac:dyDescent="0.3">
      <c r="A4" s="6" t="str">
        <f>'[1]1'!A5</f>
        <v>KABUPATEN  BULUKUMBA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  <c r="U4" s="5"/>
      <c r="V4" s="5"/>
      <c r="W4" s="5"/>
      <c r="X4" s="5"/>
      <c r="Y4" s="5"/>
      <c r="Z4" s="5"/>
    </row>
    <row r="5" spans="1:26" ht="16.8" x14ac:dyDescent="0.3">
      <c r="A5" s="6" t="str">
        <f>'[1]1'!A6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5"/>
      <c r="U5" s="5"/>
      <c r="V5" s="5"/>
      <c r="W5" s="5"/>
      <c r="X5" s="5"/>
      <c r="Y5" s="5"/>
      <c r="Z5" s="5"/>
    </row>
    <row r="6" spans="1:26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2"/>
      <c r="U6" s="2"/>
      <c r="V6" s="2"/>
      <c r="W6" s="2"/>
      <c r="X6" s="2"/>
      <c r="Y6" s="2"/>
      <c r="Z6" s="2"/>
    </row>
    <row r="7" spans="1:26" ht="15.6" x14ac:dyDescent="0.3">
      <c r="A7" s="8" t="s">
        <v>2</v>
      </c>
      <c r="B7" s="8" t="s">
        <v>3</v>
      </c>
      <c r="C7" s="8" t="s">
        <v>4</v>
      </c>
      <c r="D7" s="9" t="s">
        <v>5</v>
      </c>
      <c r="E7" s="4"/>
      <c r="F7" s="4"/>
      <c r="G7" s="4"/>
      <c r="H7" s="4"/>
      <c r="I7" s="10"/>
      <c r="J7" s="10"/>
      <c r="K7" s="11" t="s">
        <v>6</v>
      </c>
      <c r="L7" s="12"/>
      <c r="M7" s="12"/>
      <c r="N7" s="12"/>
      <c r="O7" s="12"/>
      <c r="P7" s="12"/>
      <c r="Q7" s="12"/>
      <c r="R7" s="12"/>
      <c r="S7" s="13"/>
      <c r="T7" s="2"/>
      <c r="U7" s="2"/>
      <c r="V7" s="2"/>
      <c r="W7" s="2"/>
      <c r="X7" s="2"/>
      <c r="Y7" s="2"/>
      <c r="Z7" s="2"/>
    </row>
    <row r="8" spans="1:26" ht="43.5" customHeight="1" x14ac:dyDescent="0.3">
      <c r="A8" s="14"/>
      <c r="B8" s="14"/>
      <c r="C8" s="14"/>
      <c r="D8" s="15" t="s">
        <v>7</v>
      </c>
      <c r="E8" s="16" t="s">
        <v>8</v>
      </c>
      <c r="F8" s="17"/>
      <c r="G8" s="16" t="s">
        <v>9</v>
      </c>
      <c r="H8" s="17"/>
      <c r="I8" s="18" t="s">
        <v>10</v>
      </c>
      <c r="J8" s="19"/>
      <c r="K8" s="15" t="s">
        <v>7</v>
      </c>
      <c r="L8" s="16" t="s">
        <v>11</v>
      </c>
      <c r="M8" s="17"/>
      <c r="N8" s="16" t="s">
        <v>12</v>
      </c>
      <c r="O8" s="17"/>
      <c r="P8" s="16" t="s">
        <v>13</v>
      </c>
      <c r="Q8" s="17"/>
      <c r="R8" s="16" t="s">
        <v>14</v>
      </c>
      <c r="S8" s="17"/>
      <c r="T8" s="2"/>
      <c r="U8" s="2"/>
      <c r="V8" s="2"/>
      <c r="W8" s="2"/>
      <c r="X8" s="2"/>
      <c r="Y8" s="2"/>
      <c r="Z8" s="2"/>
    </row>
    <row r="9" spans="1:26" ht="31.2" x14ac:dyDescent="0.3">
      <c r="A9" s="20"/>
      <c r="B9" s="20"/>
      <c r="C9" s="20"/>
      <c r="D9" s="21"/>
      <c r="E9" s="22" t="s">
        <v>7</v>
      </c>
      <c r="F9" s="22" t="s">
        <v>15</v>
      </c>
      <c r="G9" s="22" t="s">
        <v>7</v>
      </c>
      <c r="H9" s="22" t="s">
        <v>15</v>
      </c>
      <c r="I9" s="22" t="s">
        <v>7</v>
      </c>
      <c r="J9" s="22" t="s">
        <v>15</v>
      </c>
      <c r="K9" s="21"/>
      <c r="L9" s="22" t="s">
        <v>7</v>
      </c>
      <c r="M9" s="22" t="s">
        <v>15</v>
      </c>
      <c r="N9" s="22" t="s">
        <v>7</v>
      </c>
      <c r="O9" s="22" t="s">
        <v>15</v>
      </c>
      <c r="P9" s="22" t="s">
        <v>7</v>
      </c>
      <c r="Q9" s="22" t="s">
        <v>15</v>
      </c>
      <c r="R9" s="22" t="s">
        <v>7</v>
      </c>
      <c r="S9" s="22" t="s">
        <v>15</v>
      </c>
      <c r="T9" s="2"/>
      <c r="U9" s="2"/>
      <c r="V9" s="2"/>
      <c r="W9" s="2"/>
      <c r="X9" s="2"/>
      <c r="Y9" s="2"/>
      <c r="Z9" s="2"/>
    </row>
    <row r="10" spans="1:26" x14ac:dyDescent="0.3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23">
        <v>14</v>
      </c>
      <c r="O10" s="23">
        <v>15</v>
      </c>
      <c r="P10" s="23">
        <v>16</v>
      </c>
      <c r="Q10" s="23">
        <v>17</v>
      </c>
      <c r="R10" s="23">
        <v>18</v>
      </c>
      <c r="S10" s="23">
        <v>19</v>
      </c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24">
        <v>1</v>
      </c>
      <c r="B11" s="25" t="s">
        <v>16</v>
      </c>
      <c r="C11" s="26" t="s">
        <v>17</v>
      </c>
      <c r="D11" s="27">
        <v>448</v>
      </c>
      <c r="E11" s="27">
        <v>448</v>
      </c>
      <c r="F11" s="28">
        <f t="shared" ref="F11:F31" si="0">E11/D11*100</f>
        <v>100</v>
      </c>
      <c r="G11" s="27">
        <v>327</v>
      </c>
      <c r="H11" s="28">
        <f t="shared" ref="H11:H31" si="1">G11/D11*100</f>
        <v>72.991071428571431</v>
      </c>
      <c r="I11" s="29">
        <v>314</v>
      </c>
      <c r="J11" s="28">
        <f t="shared" ref="J11:J31" si="2">I11/D11*100</f>
        <v>70.089285714285708</v>
      </c>
      <c r="K11" s="27">
        <v>477</v>
      </c>
      <c r="L11" s="27">
        <v>392</v>
      </c>
      <c r="M11" s="28">
        <f t="shared" ref="M11:M31" si="3">L11/K11*100</f>
        <v>82.180293501048212</v>
      </c>
      <c r="N11" s="27">
        <v>392</v>
      </c>
      <c r="O11" s="28">
        <f t="shared" ref="O11:O31" si="4">N11/K11*100</f>
        <v>82.180293501048212</v>
      </c>
      <c r="P11" s="30">
        <v>392</v>
      </c>
      <c r="Q11" s="28">
        <f t="shared" ref="Q11:Q31" si="5">P11/K11*100</f>
        <v>82.180293501048212</v>
      </c>
      <c r="R11" s="31">
        <v>392</v>
      </c>
      <c r="S11" s="28">
        <f t="shared" ref="S11:S31" si="6">R11/K11*100</f>
        <v>82.180293501048212</v>
      </c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32"/>
      <c r="B12" s="33"/>
      <c r="C12" s="34" t="s">
        <v>18</v>
      </c>
      <c r="D12" s="35">
        <v>368</v>
      </c>
      <c r="E12" s="35">
        <v>368</v>
      </c>
      <c r="F12" s="36">
        <f t="shared" si="0"/>
        <v>100</v>
      </c>
      <c r="G12" s="35">
        <v>306</v>
      </c>
      <c r="H12" s="36">
        <f t="shared" si="1"/>
        <v>83.152173913043484</v>
      </c>
      <c r="I12" s="37">
        <v>242</v>
      </c>
      <c r="J12" s="36">
        <f t="shared" si="2"/>
        <v>65.760869565217391</v>
      </c>
      <c r="K12" s="35">
        <v>460</v>
      </c>
      <c r="L12" s="35">
        <v>347</v>
      </c>
      <c r="M12" s="36">
        <f t="shared" si="3"/>
        <v>75.434782608695656</v>
      </c>
      <c r="N12" s="35">
        <v>460</v>
      </c>
      <c r="O12" s="36">
        <f t="shared" si="4"/>
        <v>100</v>
      </c>
      <c r="P12" s="38">
        <v>352</v>
      </c>
      <c r="Q12" s="36">
        <f t="shared" si="5"/>
        <v>76.521739130434781</v>
      </c>
      <c r="R12" s="39">
        <v>347</v>
      </c>
      <c r="S12" s="36">
        <f t="shared" si="6"/>
        <v>75.434782608695656</v>
      </c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40"/>
      <c r="B13" s="41"/>
      <c r="C13" s="34" t="s">
        <v>19</v>
      </c>
      <c r="D13" s="35">
        <v>368</v>
      </c>
      <c r="E13" s="35">
        <v>368</v>
      </c>
      <c r="F13" s="36">
        <f t="shared" si="0"/>
        <v>100</v>
      </c>
      <c r="G13" s="35">
        <v>291</v>
      </c>
      <c r="H13" s="36">
        <f t="shared" si="1"/>
        <v>79.076086956521735</v>
      </c>
      <c r="I13" s="37">
        <v>271</v>
      </c>
      <c r="J13" s="36">
        <f t="shared" si="2"/>
        <v>73.641304347826093</v>
      </c>
      <c r="K13" s="35">
        <v>470</v>
      </c>
      <c r="L13" s="35">
        <v>343</v>
      </c>
      <c r="M13" s="36">
        <f t="shared" si="3"/>
        <v>72.978723404255319</v>
      </c>
      <c r="N13" s="35">
        <v>343</v>
      </c>
      <c r="O13" s="36">
        <f t="shared" si="4"/>
        <v>72.978723404255319</v>
      </c>
      <c r="P13" s="38">
        <v>373</v>
      </c>
      <c r="Q13" s="36">
        <f t="shared" si="5"/>
        <v>79.361702127659569</v>
      </c>
      <c r="R13" s="39">
        <v>343</v>
      </c>
      <c r="S13" s="36">
        <f t="shared" si="6"/>
        <v>72.978723404255319</v>
      </c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42">
        <v>2</v>
      </c>
      <c r="B14" s="43" t="s">
        <v>20</v>
      </c>
      <c r="C14" s="34" t="s">
        <v>21</v>
      </c>
      <c r="D14" s="35">
        <v>195</v>
      </c>
      <c r="E14" s="35">
        <v>195</v>
      </c>
      <c r="F14" s="36">
        <f t="shared" si="0"/>
        <v>100</v>
      </c>
      <c r="G14" s="35">
        <v>185</v>
      </c>
      <c r="H14" s="36">
        <f t="shared" si="1"/>
        <v>94.871794871794862</v>
      </c>
      <c r="I14" s="37">
        <v>151</v>
      </c>
      <c r="J14" s="36">
        <f t="shared" si="2"/>
        <v>77.435897435897445</v>
      </c>
      <c r="K14" s="35">
        <v>286</v>
      </c>
      <c r="L14" s="35">
        <v>198</v>
      </c>
      <c r="M14" s="36">
        <f t="shared" si="3"/>
        <v>69.230769230769226</v>
      </c>
      <c r="N14" s="35">
        <v>196</v>
      </c>
      <c r="O14" s="36">
        <f t="shared" si="4"/>
        <v>68.531468531468533</v>
      </c>
      <c r="P14" s="38">
        <v>165</v>
      </c>
      <c r="Q14" s="36">
        <f t="shared" si="5"/>
        <v>57.692307692307686</v>
      </c>
      <c r="R14" s="39">
        <v>198</v>
      </c>
      <c r="S14" s="36">
        <f t="shared" si="6"/>
        <v>69.230769230769226</v>
      </c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40"/>
      <c r="B15" s="41"/>
      <c r="C15" s="34" t="s">
        <v>22</v>
      </c>
      <c r="D15" s="35">
        <v>263</v>
      </c>
      <c r="E15" s="35">
        <v>263</v>
      </c>
      <c r="F15" s="36">
        <f t="shared" si="0"/>
        <v>100</v>
      </c>
      <c r="G15" s="35">
        <v>238</v>
      </c>
      <c r="H15" s="36">
        <f t="shared" si="1"/>
        <v>90.49429657794677</v>
      </c>
      <c r="I15" s="37">
        <v>238</v>
      </c>
      <c r="J15" s="36">
        <f t="shared" si="2"/>
        <v>90.49429657794677</v>
      </c>
      <c r="K15" s="35">
        <v>310</v>
      </c>
      <c r="L15" s="35">
        <v>259</v>
      </c>
      <c r="M15" s="36">
        <f t="shared" si="3"/>
        <v>83.548387096774192</v>
      </c>
      <c r="N15" s="35">
        <v>257</v>
      </c>
      <c r="O15" s="36">
        <f t="shared" si="4"/>
        <v>82.903225806451601</v>
      </c>
      <c r="P15" s="38">
        <v>268</v>
      </c>
      <c r="Q15" s="36">
        <f t="shared" si="5"/>
        <v>86.451612903225808</v>
      </c>
      <c r="R15" s="39">
        <v>259</v>
      </c>
      <c r="S15" s="36">
        <f t="shared" si="6"/>
        <v>83.548387096774192</v>
      </c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44">
        <v>3</v>
      </c>
      <c r="B16" s="45" t="s">
        <v>23</v>
      </c>
      <c r="C16" s="34" t="s">
        <v>24</v>
      </c>
      <c r="D16" s="35">
        <v>989</v>
      </c>
      <c r="E16" s="35">
        <v>989</v>
      </c>
      <c r="F16" s="36">
        <f t="shared" si="0"/>
        <v>100</v>
      </c>
      <c r="G16" s="35">
        <v>992</v>
      </c>
      <c r="H16" s="36">
        <f t="shared" si="1"/>
        <v>100.30333670374114</v>
      </c>
      <c r="I16" s="37">
        <v>976</v>
      </c>
      <c r="J16" s="36">
        <f t="shared" si="2"/>
        <v>98.685540950455007</v>
      </c>
      <c r="K16" s="35">
        <v>975</v>
      </c>
      <c r="L16" s="35">
        <v>999</v>
      </c>
      <c r="M16" s="36">
        <f t="shared" si="3"/>
        <v>102.46153846153847</v>
      </c>
      <c r="N16" s="35">
        <v>999</v>
      </c>
      <c r="O16" s="36">
        <f t="shared" si="4"/>
        <v>102.46153846153847</v>
      </c>
      <c r="P16" s="38">
        <v>992</v>
      </c>
      <c r="Q16" s="36">
        <f t="shared" si="5"/>
        <v>101.74358974358975</v>
      </c>
      <c r="R16" s="39">
        <v>999</v>
      </c>
      <c r="S16" s="36">
        <f t="shared" si="6"/>
        <v>102.46153846153847</v>
      </c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42">
        <v>4</v>
      </c>
      <c r="B17" s="43" t="s">
        <v>25</v>
      </c>
      <c r="C17" s="34" t="s">
        <v>25</v>
      </c>
      <c r="D17" s="35">
        <v>337</v>
      </c>
      <c r="E17" s="35">
        <v>337</v>
      </c>
      <c r="F17" s="36">
        <f t="shared" si="0"/>
        <v>100</v>
      </c>
      <c r="G17" s="35">
        <v>244</v>
      </c>
      <c r="H17" s="36">
        <f t="shared" si="1"/>
        <v>72.403560830860542</v>
      </c>
      <c r="I17" s="37">
        <v>222</v>
      </c>
      <c r="J17" s="36">
        <f t="shared" si="2"/>
        <v>65.875370919881306</v>
      </c>
      <c r="K17" s="35">
        <v>458</v>
      </c>
      <c r="L17" s="35">
        <v>368</v>
      </c>
      <c r="M17" s="36">
        <f t="shared" si="3"/>
        <v>80.349344978165931</v>
      </c>
      <c r="N17" s="35">
        <v>366</v>
      </c>
      <c r="O17" s="36">
        <f t="shared" si="4"/>
        <v>79.91266375545851</v>
      </c>
      <c r="P17" s="38">
        <v>348</v>
      </c>
      <c r="Q17" s="36">
        <f t="shared" si="5"/>
        <v>75.982532751091696</v>
      </c>
      <c r="R17" s="39">
        <v>368</v>
      </c>
      <c r="S17" s="36">
        <f t="shared" si="6"/>
        <v>80.349344978165931</v>
      </c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32"/>
      <c r="B18" s="33"/>
      <c r="C18" s="34" t="s">
        <v>26</v>
      </c>
      <c r="D18" s="35">
        <v>59</v>
      </c>
      <c r="E18" s="35">
        <v>59</v>
      </c>
      <c r="F18" s="36">
        <f t="shared" si="0"/>
        <v>100</v>
      </c>
      <c r="G18" s="35">
        <v>83</v>
      </c>
      <c r="H18" s="36">
        <f t="shared" si="1"/>
        <v>140.67796610169492</v>
      </c>
      <c r="I18" s="37">
        <v>68</v>
      </c>
      <c r="J18" s="36">
        <f t="shared" si="2"/>
        <v>115.2542372881356</v>
      </c>
      <c r="K18" s="35">
        <v>100</v>
      </c>
      <c r="L18" s="35">
        <v>79</v>
      </c>
      <c r="M18" s="36">
        <f t="shared" si="3"/>
        <v>79</v>
      </c>
      <c r="N18" s="35">
        <v>79</v>
      </c>
      <c r="O18" s="36">
        <f t="shared" si="4"/>
        <v>79</v>
      </c>
      <c r="P18" s="38">
        <v>77</v>
      </c>
      <c r="Q18" s="36">
        <f t="shared" si="5"/>
        <v>77</v>
      </c>
      <c r="R18" s="39">
        <v>79</v>
      </c>
      <c r="S18" s="36">
        <f t="shared" si="6"/>
        <v>79</v>
      </c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40"/>
      <c r="B19" s="41"/>
      <c r="C19" s="34" t="s">
        <v>27</v>
      </c>
      <c r="D19" s="35">
        <v>159</v>
      </c>
      <c r="E19" s="35">
        <v>159</v>
      </c>
      <c r="F19" s="36">
        <f t="shared" si="0"/>
        <v>100</v>
      </c>
      <c r="G19" s="35">
        <v>98</v>
      </c>
      <c r="H19" s="36">
        <f t="shared" si="1"/>
        <v>61.635220125786162</v>
      </c>
      <c r="I19" s="37">
        <v>93</v>
      </c>
      <c r="J19" s="36">
        <f t="shared" si="2"/>
        <v>58.490566037735846</v>
      </c>
      <c r="K19" s="35">
        <v>190</v>
      </c>
      <c r="L19" s="35">
        <v>131</v>
      </c>
      <c r="M19" s="36">
        <f t="shared" si="3"/>
        <v>68.94736842105263</v>
      </c>
      <c r="N19" s="35">
        <v>131</v>
      </c>
      <c r="O19" s="36">
        <f t="shared" si="4"/>
        <v>68.94736842105263</v>
      </c>
      <c r="P19" s="38">
        <v>136</v>
      </c>
      <c r="Q19" s="36">
        <f t="shared" si="5"/>
        <v>71.578947368421055</v>
      </c>
      <c r="R19" s="39">
        <v>131</v>
      </c>
      <c r="S19" s="36">
        <f t="shared" si="6"/>
        <v>68.94736842105263</v>
      </c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44">
        <v>5</v>
      </c>
      <c r="B20" s="45" t="s">
        <v>28</v>
      </c>
      <c r="C20" s="34" t="s">
        <v>28</v>
      </c>
      <c r="D20" s="35">
        <v>480</v>
      </c>
      <c r="E20" s="35">
        <v>480</v>
      </c>
      <c r="F20" s="36">
        <f t="shared" si="0"/>
        <v>100</v>
      </c>
      <c r="G20" s="35">
        <v>352</v>
      </c>
      <c r="H20" s="36">
        <f t="shared" si="1"/>
        <v>73.333333333333329</v>
      </c>
      <c r="I20" s="37">
        <v>309</v>
      </c>
      <c r="J20" s="36">
        <f t="shared" si="2"/>
        <v>64.375</v>
      </c>
      <c r="K20" s="35">
        <v>475</v>
      </c>
      <c r="L20" s="35">
        <v>381</v>
      </c>
      <c r="M20" s="36">
        <f t="shared" si="3"/>
        <v>80.21052631578948</v>
      </c>
      <c r="N20" s="35">
        <v>381</v>
      </c>
      <c r="O20" s="36">
        <f t="shared" si="4"/>
        <v>80.21052631578948</v>
      </c>
      <c r="P20" s="38">
        <v>356</v>
      </c>
      <c r="Q20" s="36">
        <f t="shared" si="5"/>
        <v>74.94736842105263</v>
      </c>
      <c r="R20" s="39">
        <v>381</v>
      </c>
      <c r="S20" s="36">
        <f t="shared" si="6"/>
        <v>80.21052631578948</v>
      </c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42">
        <v>6</v>
      </c>
      <c r="B21" s="43" t="s">
        <v>29</v>
      </c>
      <c r="C21" s="34" t="s">
        <v>29</v>
      </c>
      <c r="D21" s="35">
        <v>193</v>
      </c>
      <c r="E21" s="35">
        <v>193</v>
      </c>
      <c r="F21" s="36">
        <f t="shared" si="0"/>
        <v>100</v>
      </c>
      <c r="G21" s="35">
        <v>184</v>
      </c>
      <c r="H21" s="36">
        <f t="shared" si="1"/>
        <v>95.336787564766837</v>
      </c>
      <c r="I21" s="37">
        <v>167</v>
      </c>
      <c r="J21" s="36">
        <f t="shared" si="2"/>
        <v>86.52849740932642</v>
      </c>
      <c r="K21" s="35">
        <v>234</v>
      </c>
      <c r="L21" s="35">
        <v>168</v>
      </c>
      <c r="M21" s="36">
        <f t="shared" si="3"/>
        <v>71.794871794871796</v>
      </c>
      <c r="N21" s="35">
        <v>167</v>
      </c>
      <c r="O21" s="36">
        <f t="shared" si="4"/>
        <v>71.367521367521363</v>
      </c>
      <c r="P21" s="38">
        <v>167</v>
      </c>
      <c r="Q21" s="36">
        <f t="shared" si="5"/>
        <v>71.367521367521363</v>
      </c>
      <c r="R21" s="39">
        <v>168</v>
      </c>
      <c r="S21" s="36">
        <f t="shared" si="6"/>
        <v>71.794871794871796</v>
      </c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40"/>
      <c r="B22" s="41"/>
      <c r="C22" s="34" t="s">
        <v>30</v>
      </c>
      <c r="D22" s="35">
        <v>147</v>
      </c>
      <c r="E22" s="35">
        <v>147</v>
      </c>
      <c r="F22" s="36">
        <f t="shared" si="0"/>
        <v>100</v>
      </c>
      <c r="G22" s="35">
        <v>146</v>
      </c>
      <c r="H22" s="36">
        <f t="shared" si="1"/>
        <v>99.319727891156461</v>
      </c>
      <c r="I22" s="37">
        <v>137</v>
      </c>
      <c r="J22" s="36">
        <f t="shared" si="2"/>
        <v>93.197278911564624</v>
      </c>
      <c r="K22" s="35">
        <v>200</v>
      </c>
      <c r="L22" s="35">
        <v>140</v>
      </c>
      <c r="M22" s="36">
        <f t="shared" si="3"/>
        <v>70</v>
      </c>
      <c r="N22" s="35">
        <v>140</v>
      </c>
      <c r="O22" s="36">
        <f t="shared" si="4"/>
        <v>70</v>
      </c>
      <c r="P22" s="38">
        <v>140</v>
      </c>
      <c r="Q22" s="36">
        <f t="shared" si="5"/>
        <v>70</v>
      </c>
      <c r="R22" s="39">
        <v>140</v>
      </c>
      <c r="S22" s="36">
        <f t="shared" si="6"/>
        <v>70</v>
      </c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42">
        <v>7</v>
      </c>
      <c r="B23" s="43" t="s">
        <v>31</v>
      </c>
      <c r="C23" s="34" t="s">
        <v>31</v>
      </c>
      <c r="D23" s="35">
        <v>285</v>
      </c>
      <c r="E23" s="35">
        <v>285</v>
      </c>
      <c r="F23" s="36">
        <f t="shared" si="0"/>
        <v>100</v>
      </c>
      <c r="G23" s="35">
        <v>270</v>
      </c>
      <c r="H23" s="36">
        <f t="shared" si="1"/>
        <v>94.73684210526315</v>
      </c>
      <c r="I23" s="37">
        <v>270</v>
      </c>
      <c r="J23" s="36">
        <f t="shared" si="2"/>
        <v>94.73684210526315</v>
      </c>
      <c r="K23" s="35">
        <v>315</v>
      </c>
      <c r="L23" s="35">
        <v>255</v>
      </c>
      <c r="M23" s="36">
        <f t="shared" si="3"/>
        <v>80.952380952380949</v>
      </c>
      <c r="N23" s="35">
        <v>254</v>
      </c>
      <c r="O23" s="36">
        <f t="shared" si="4"/>
        <v>80.634920634920633</v>
      </c>
      <c r="P23" s="38">
        <v>254</v>
      </c>
      <c r="Q23" s="36">
        <f t="shared" si="5"/>
        <v>80.634920634920633</v>
      </c>
      <c r="R23" s="39">
        <v>255</v>
      </c>
      <c r="S23" s="36">
        <f t="shared" si="6"/>
        <v>80.952380952380949</v>
      </c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40"/>
      <c r="B24" s="41"/>
      <c r="C24" s="34" t="s">
        <v>32</v>
      </c>
      <c r="D24" s="35">
        <v>122</v>
      </c>
      <c r="E24" s="35">
        <v>122</v>
      </c>
      <c r="F24" s="36">
        <f t="shared" si="0"/>
        <v>100</v>
      </c>
      <c r="G24" s="35">
        <v>105</v>
      </c>
      <c r="H24" s="36">
        <f t="shared" si="1"/>
        <v>86.065573770491795</v>
      </c>
      <c r="I24" s="37">
        <v>82</v>
      </c>
      <c r="J24" s="36">
        <f t="shared" si="2"/>
        <v>67.213114754098356</v>
      </c>
      <c r="K24" s="35">
        <v>160</v>
      </c>
      <c r="L24" s="35">
        <v>128</v>
      </c>
      <c r="M24" s="36">
        <f t="shared" si="3"/>
        <v>80</v>
      </c>
      <c r="N24" s="35">
        <v>128</v>
      </c>
      <c r="O24" s="36">
        <f t="shared" si="4"/>
        <v>80</v>
      </c>
      <c r="P24" s="38">
        <v>122</v>
      </c>
      <c r="Q24" s="36">
        <f t="shared" si="5"/>
        <v>76.25</v>
      </c>
      <c r="R24" s="39">
        <v>128</v>
      </c>
      <c r="S24" s="36">
        <f t="shared" si="6"/>
        <v>80</v>
      </c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42">
        <v>8</v>
      </c>
      <c r="B25" s="43" t="s">
        <v>33</v>
      </c>
      <c r="C25" s="34" t="s">
        <v>33</v>
      </c>
      <c r="D25" s="35">
        <v>331</v>
      </c>
      <c r="E25" s="35">
        <v>331</v>
      </c>
      <c r="F25" s="36">
        <f t="shared" si="0"/>
        <v>100</v>
      </c>
      <c r="G25" s="35">
        <v>265</v>
      </c>
      <c r="H25" s="36">
        <f t="shared" si="1"/>
        <v>80.060422960725077</v>
      </c>
      <c r="I25" s="37">
        <v>235</v>
      </c>
      <c r="J25" s="36">
        <f t="shared" si="2"/>
        <v>70.996978851963746</v>
      </c>
      <c r="K25" s="35">
        <v>390</v>
      </c>
      <c r="L25" s="35">
        <v>293</v>
      </c>
      <c r="M25" s="36">
        <f t="shared" si="3"/>
        <v>75.128205128205124</v>
      </c>
      <c r="N25" s="35">
        <v>293</v>
      </c>
      <c r="O25" s="36">
        <f t="shared" si="4"/>
        <v>75.128205128205124</v>
      </c>
      <c r="P25" s="38">
        <v>279</v>
      </c>
      <c r="Q25" s="36">
        <f t="shared" si="5"/>
        <v>71.538461538461533</v>
      </c>
      <c r="R25" s="39">
        <v>293</v>
      </c>
      <c r="S25" s="36">
        <f t="shared" si="6"/>
        <v>75.128205128205124</v>
      </c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32"/>
      <c r="B26" s="33"/>
      <c r="C26" s="34" t="s">
        <v>34</v>
      </c>
      <c r="D26" s="35">
        <v>339</v>
      </c>
      <c r="E26" s="35">
        <v>339</v>
      </c>
      <c r="F26" s="36">
        <f t="shared" si="0"/>
        <v>100</v>
      </c>
      <c r="G26" s="35">
        <v>253</v>
      </c>
      <c r="H26" s="36">
        <f t="shared" si="1"/>
        <v>74.631268436578168</v>
      </c>
      <c r="I26" s="37">
        <v>189</v>
      </c>
      <c r="J26" s="36">
        <f t="shared" si="2"/>
        <v>55.752212389380531</v>
      </c>
      <c r="K26" s="35">
        <v>340</v>
      </c>
      <c r="L26" s="35">
        <v>288</v>
      </c>
      <c r="M26" s="36">
        <f t="shared" si="3"/>
        <v>84.705882352941174</v>
      </c>
      <c r="N26" s="35">
        <v>284</v>
      </c>
      <c r="O26" s="36">
        <f t="shared" si="4"/>
        <v>83.529411764705884</v>
      </c>
      <c r="P26" s="38">
        <v>257</v>
      </c>
      <c r="Q26" s="36">
        <f t="shared" si="5"/>
        <v>75.588235294117652</v>
      </c>
      <c r="R26" s="39">
        <v>288</v>
      </c>
      <c r="S26" s="36">
        <f t="shared" si="6"/>
        <v>84.705882352941174</v>
      </c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40"/>
      <c r="B27" s="41"/>
      <c r="C27" s="34" t="s">
        <v>35</v>
      </c>
      <c r="D27" s="35">
        <v>233</v>
      </c>
      <c r="E27" s="35">
        <v>233</v>
      </c>
      <c r="F27" s="36">
        <f t="shared" si="0"/>
        <v>100</v>
      </c>
      <c r="G27" s="35">
        <v>138</v>
      </c>
      <c r="H27" s="36">
        <f t="shared" si="1"/>
        <v>59.227467811158796</v>
      </c>
      <c r="I27" s="37">
        <v>120</v>
      </c>
      <c r="J27" s="36">
        <f t="shared" si="2"/>
        <v>51.502145922746777</v>
      </c>
      <c r="K27" s="35">
        <v>200</v>
      </c>
      <c r="L27" s="35">
        <v>211</v>
      </c>
      <c r="M27" s="36">
        <f t="shared" si="3"/>
        <v>105.5</v>
      </c>
      <c r="N27" s="35">
        <v>204</v>
      </c>
      <c r="O27" s="36">
        <f t="shared" si="4"/>
        <v>102</v>
      </c>
      <c r="P27" s="38">
        <v>135</v>
      </c>
      <c r="Q27" s="36">
        <f t="shared" si="5"/>
        <v>67.5</v>
      </c>
      <c r="R27" s="39">
        <v>211</v>
      </c>
      <c r="S27" s="36">
        <f t="shared" si="6"/>
        <v>105.5</v>
      </c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42">
        <v>9</v>
      </c>
      <c r="B28" s="43" t="s">
        <v>36</v>
      </c>
      <c r="C28" s="34" t="s">
        <v>37</v>
      </c>
      <c r="D28" s="35">
        <v>450</v>
      </c>
      <c r="E28" s="35">
        <v>450</v>
      </c>
      <c r="F28" s="36">
        <f t="shared" si="0"/>
        <v>100</v>
      </c>
      <c r="G28" s="35">
        <v>388</v>
      </c>
      <c r="H28" s="36">
        <f t="shared" si="1"/>
        <v>86.222222222222229</v>
      </c>
      <c r="I28" s="37">
        <v>298</v>
      </c>
      <c r="J28" s="36">
        <f t="shared" si="2"/>
        <v>66.222222222222229</v>
      </c>
      <c r="K28" s="35">
        <v>510</v>
      </c>
      <c r="L28" s="35">
        <v>356</v>
      </c>
      <c r="M28" s="36">
        <f t="shared" si="3"/>
        <v>69.803921568627445</v>
      </c>
      <c r="N28" s="35">
        <v>356</v>
      </c>
      <c r="O28" s="36">
        <f t="shared" si="4"/>
        <v>69.803921568627445</v>
      </c>
      <c r="P28" s="38">
        <v>319</v>
      </c>
      <c r="Q28" s="36">
        <f t="shared" si="5"/>
        <v>62.549019607843135</v>
      </c>
      <c r="R28" s="39">
        <v>356</v>
      </c>
      <c r="S28" s="36">
        <f t="shared" si="6"/>
        <v>69.803921568627445</v>
      </c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32"/>
      <c r="B29" s="33"/>
      <c r="C29" s="34" t="s">
        <v>38</v>
      </c>
      <c r="D29" s="35">
        <v>198</v>
      </c>
      <c r="E29" s="35">
        <v>198</v>
      </c>
      <c r="F29" s="36">
        <f t="shared" si="0"/>
        <v>100</v>
      </c>
      <c r="G29" s="35">
        <v>170</v>
      </c>
      <c r="H29" s="36">
        <f t="shared" si="1"/>
        <v>85.858585858585855</v>
      </c>
      <c r="I29" s="37">
        <v>159</v>
      </c>
      <c r="J29" s="36">
        <f t="shared" si="2"/>
        <v>80.303030303030297</v>
      </c>
      <c r="K29" s="35">
        <v>235</v>
      </c>
      <c r="L29" s="35">
        <v>160</v>
      </c>
      <c r="M29" s="36">
        <f t="shared" si="3"/>
        <v>68.085106382978722</v>
      </c>
      <c r="N29" s="35">
        <v>160</v>
      </c>
      <c r="O29" s="36">
        <f t="shared" si="4"/>
        <v>68.085106382978722</v>
      </c>
      <c r="P29" s="38">
        <v>143</v>
      </c>
      <c r="Q29" s="36">
        <f t="shared" si="5"/>
        <v>60.851063829787236</v>
      </c>
      <c r="R29" s="39">
        <v>160</v>
      </c>
      <c r="S29" s="36">
        <f t="shared" si="6"/>
        <v>68.085106382978722</v>
      </c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46"/>
      <c r="B30" s="47"/>
      <c r="C30" s="34" t="s">
        <v>39</v>
      </c>
      <c r="D30" s="35">
        <v>132</v>
      </c>
      <c r="E30" s="35">
        <v>132</v>
      </c>
      <c r="F30" s="36">
        <f t="shared" si="0"/>
        <v>100</v>
      </c>
      <c r="G30" s="35">
        <v>121</v>
      </c>
      <c r="H30" s="36">
        <f t="shared" si="1"/>
        <v>91.666666666666657</v>
      </c>
      <c r="I30" s="37">
        <v>26</v>
      </c>
      <c r="J30" s="36">
        <f t="shared" si="2"/>
        <v>19.696969696969695</v>
      </c>
      <c r="K30" s="35">
        <v>255</v>
      </c>
      <c r="L30" s="35">
        <v>127</v>
      </c>
      <c r="M30" s="36">
        <f t="shared" si="3"/>
        <v>49.803921568627452</v>
      </c>
      <c r="N30" s="35">
        <v>127</v>
      </c>
      <c r="O30" s="36">
        <f t="shared" si="4"/>
        <v>49.803921568627452</v>
      </c>
      <c r="P30" s="38">
        <v>99</v>
      </c>
      <c r="Q30" s="36">
        <f t="shared" si="5"/>
        <v>38.82352941176471</v>
      </c>
      <c r="R30" s="39">
        <v>127</v>
      </c>
      <c r="S30" s="36">
        <f t="shared" si="6"/>
        <v>49.803921568627452</v>
      </c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42">
        <v>10</v>
      </c>
      <c r="B31" s="43" t="s">
        <v>40</v>
      </c>
      <c r="C31" s="48" t="s">
        <v>41</v>
      </c>
      <c r="D31" s="49">
        <v>512</v>
      </c>
      <c r="E31" s="49">
        <v>512</v>
      </c>
      <c r="F31" s="50">
        <f t="shared" si="0"/>
        <v>100</v>
      </c>
      <c r="G31" s="49">
        <v>468</v>
      </c>
      <c r="H31" s="50">
        <f t="shared" si="1"/>
        <v>91.40625</v>
      </c>
      <c r="I31" s="51">
        <v>404</v>
      </c>
      <c r="J31" s="50">
        <f t="shared" si="2"/>
        <v>78.90625</v>
      </c>
      <c r="K31" s="49">
        <v>775</v>
      </c>
      <c r="L31" s="49">
        <v>534</v>
      </c>
      <c r="M31" s="36">
        <f t="shared" si="3"/>
        <v>68.903225806451616</v>
      </c>
      <c r="N31" s="49">
        <v>535</v>
      </c>
      <c r="O31" s="36">
        <f t="shared" si="4"/>
        <v>69.032258064516128</v>
      </c>
      <c r="P31" s="52">
        <v>526</v>
      </c>
      <c r="Q31" s="36">
        <f t="shared" si="5"/>
        <v>67.870967741935488</v>
      </c>
      <c r="R31" s="53">
        <v>534</v>
      </c>
      <c r="S31" s="36">
        <f t="shared" si="6"/>
        <v>68.903225806451616</v>
      </c>
      <c r="T31" s="2"/>
      <c r="U31" s="2"/>
      <c r="V31" s="2"/>
      <c r="W31" s="2"/>
      <c r="X31" s="2"/>
      <c r="Y31" s="2"/>
      <c r="Z31" s="2"/>
    </row>
    <row r="32" spans="1:26" ht="19.5" customHeight="1" thickBot="1" x14ac:dyDescent="0.35">
      <c r="A32" s="54" t="s">
        <v>42</v>
      </c>
      <c r="B32" s="55"/>
      <c r="C32" s="56"/>
      <c r="D32" s="57">
        <f>SUM(D11:D31)</f>
        <v>6608</v>
      </c>
      <c r="E32" s="57">
        <f>SUM(E11:E31)</f>
        <v>6608</v>
      </c>
      <c r="F32" s="58">
        <f>E32/D32*100</f>
        <v>100</v>
      </c>
      <c r="G32" s="57">
        <f>SUM(G11:G31)</f>
        <v>5624</v>
      </c>
      <c r="H32" s="58">
        <f>G32/D32*100</f>
        <v>85.108958837772391</v>
      </c>
      <c r="I32" s="57">
        <f>SUM(I11:I31)</f>
        <v>4971</v>
      </c>
      <c r="J32" s="58">
        <f>I32/D32*100</f>
        <v>75.22699757869249</v>
      </c>
      <c r="K32" s="57">
        <f>SUM(K11:K31)</f>
        <v>7815</v>
      </c>
      <c r="L32" s="57">
        <f>SUM(L11:L31)</f>
        <v>6157</v>
      </c>
      <c r="M32" s="58">
        <f>L32/K32*100</f>
        <v>78.784388995521439</v>
      </c>
      <c r="N32" s="57">
        <f>SUM(N11:N31)</f>
        <v>6252</v>
      </c>
      <c r="O32" s="58">
        <f>N32/K32*100</f>
        <v>80</v>
      </c>
      <c r="P32" s="57">
        <f>SUM(P11:P31)</f>
        <v>5900</v>
      </c>
      <c r="Q32" s="58">
        <f>P32/K32*100</f>
        <v>75.495841330774155</v>
      </c>
      <c r="R32" s="57">
        <f>SUM(R11:R31)</f>
        <v>6157</v>
      </c>
      <c r="S32" s="58">
        <f>R32/K32*100</f>
        <v>78.784388995521439</v>
      </c>
      <c r="T32" s="2"/>
      <c r="U32" s="2"/>
      <c r="V32" s="2"/>
      <c r="W32" s="2"/>
      <c r="X32" s="2"/>
      <c r="Y32" s="2"/>
      <c r="Z32" s="2"/>
    </row>
    <row r="33" spans="1:26" x14ac:dyDescent="0.3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2"/>
      <c r="U33" s="2"/>
      <c r="V33" s="2"/>
      <c r="W33" s="2"/>
      <c r="X33" s="2"/>
      <c r="Y33" s="2"/>
      <c r="Z33" s="2"/>
    </row>
    <row r="34" spans="1:26" x14ac:dyDescent="0.3">
      <c r="A34" s="60" t="s">
        <v>43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6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6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7">
    <mergeCell ref="R8:S8"/>
    <mergeCell ref="G8:H8"/>
    <mergeCell ref="I8:J8"/>
    <mergeCell ref="K8:K9"/>
    <mergeCell ref="L8:M8"/>
    <mergeCell ref="N8:O8"/>
    <mergeCell ref="P8:Q8"/>
    <mergeCell ref="A3:S3"/>
    <mergeCell ref="A4:S4"/>
    <mergeCell ref="A5:S5"/>
    <mergeCell ref="A7:A9"/>
    <mergeCell ref="B7:B9"/>
    <mergeCell ref="C7:C9"/>
    <mergeCell ref="D7:H7"/>
    <mergeCell ref="K7:S7"/>
    <mergeCell ref="D8:D9"/>
    <mergeCell ref="E8:F8"/>
  </mergeCells>
  <printOptions horizontalCentered="1"/>
  <pageMargins left="0.46" right="0.47" top="0.41" bottom="0.54" header="0" footer="0"/>
  <pageSetup paperSize="9" scale="7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2024-09-05T06:46:01Z</dcterms:created>
  <dcterms:modified xsi:type="dcterms:W3CDTF">2024-09-05T06:46:18Z</dcterms:modified>
</cp:coreProperties>
</file>