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6 KASUS DIARE YANG DILAYANI MENURUT JENIS KELAMIN\"/>
    </mc:Choice>
  </mc:AlternateContent>
  <xr:revisionPtr revIDLastSave="0" documentId="8_{8A14F8DB-8CED-429A-8F36-EBACCDB28094}" xr6:coauthVersionLast="47" xr6:coauthVersionMax="47" xr10:uidLastSave="{00000000-0000-0000-0000-000000000000}"/>
  <bookViews>
    <workbookView xWindow="-108" yWindow="-108" windowWidth="23256" windowHeight="12456" xr2:uid="{271D7F8B-D648-42D4-915A-755A29446A20}"/>
  </bookViews>
  <sheets>
    <sheet name="2022" sheetId="1" r:id="rId1"/>
  </sheets>
  <externalReferences>
    <externalReference r:id="rId2"/>
  </externalReferences>
  <definedNames>
    <definedName name="_xlnm.Print_Area" localSheetId="0">'2022'!$A$1:$P$39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M32" i="1"/>
  <c r="N32" i="1" s="1"/>
  <c r="K32" i="1"/>
  <c r="L32" i="1" s="1"/>
  <c r="I32" i="1"/>
  <c r="J32" i="1" s="1"/>
  <c r="H32" i="1"/>
  <c r="G32" i="1"/>
  <c r="F32" i="1"/>
  <c r="E32" i="1"/>
  <c r="D32" i="1"/>
  <c r="R31" i="1"/>
  <c r="P31" i="1"/>
  <c r="N31" i="1"/>
  <c r="L31" i="1"/>
  <c r="J31" i="1"/>
  <c r="H31" i="1"/>
  <c r="C31" i="1"/>
  <c r="B31" i="1"/>
  <c r="A31" i="1"/>
  <c r="P30" i="1"/>
  <c r="N30" i="1"/>
  <c r="L30" i="1"/>
  <c r="J30" i="1"/>
  <c r="H30" i="1"/>
  <c r="C30" i="1"/>
  <c r="R29" i="1"/>
  <c r="P29" i="1"/>
  <c r="N29" i="1"/>
  <c r="L29" i="1"/>
  <c r="J29" i="1"/>
  <c r="H29" i="1"/>
  <c r="C29" i="1"/>
  <c r="B29" i="1"/>
  <c r="A29" i="1"/>
  <c r="P28" i="1"/>
  <c r="N28" i="1"/>
  <c r="L28" i="1"/>
  <c r="J28" i="1"/>
  <c r="H28" i="1"/>
  <c r="C28" i="1"/>
  <c r="L27" i="1"/>
  <c r="J27" i="1"/>
  <c r="H27" i="1"/>
  <c r="C27" i="1"/>
  <c r="R26" i="1"/>
  <c r="P26" i="1"/>
  <c r="N26" i="1"/>
  <c r="L26" i="1"/>
  <c r="J26" i="1"/>
  <c r="H26" i="1"/>
  <c r="C26" i="1"/>
  <c r="B26" i="1"/>
  <c r="A26" i="1"/>
  <c r="P25" i="1"/>
  <c r="N25" i="1"/>
  <c r="L25" i="1"/>
  <c r="J25" i="1"/>
  <c r="H25" i="1"/>
  <c r="C25" i="1"/>
  <c r="R24" i="1"/>
  <c r="P24" i="1"/>
  <c r="N24" i="1"/>
  <c r="L24" i="1"/>
  <c r="J24" i="1"/>
  <c r="H24" i="1"/>
  <c r="C24" i="1"/>
  <c r="B24" i="1"/>
  <c r="A24" i="1"/>
  <c r="P23" i="1"/>
  <c r="N23" i="1"/>
  <c r="L23" i="1"/>
  <c r="J23" i="1"/>
  <c r="H23" i="1"/>
  <c r="C23" i="1"/>
  <c r="R22" i="1"/>
  <c r="P22" i="1"/>
  <c r="N22" i="1"/>
  <c r="L22" i="1"/>
  <c r="J22" i="1"/>
  <c r="H22" i="1"/>
  <c r="C22" i="1"/>
  <c r="B22" i="1"/>
  <c r="A22" i="1"/>
  <c r="R21" i="1"/>
  <c r="P21" i="1"/>
  <c r="N21" i="1"/>
  <c r="L21" i="1"/>
  <c r="J21" i="1"/>
  <c r="H21" i="1"/>
  <c r="C21" i="1"/>
  <c r="B21" i="1"/>
  <c r="A21" i="1"/>
  <c r="P20" i="1"/>
  <c r="N20" i="1"/>
  <c r="L20" i="1"/>
  <c r="J20" i="1"/>
  <c r="H20" i="1"/>
  <c r="C20" i="1"/>
  <c r="P19" i="1"/>
  <c r="N19" i="1"/>
  <c r="L19" i="1"/>
  <c r="J19" i="1"/>
  <c r="H19" i="1"/>
  <c r="C19" i="1"/>
  <c r="R18" i="1"/>
  <c r="P18" i="1"/>
  <c r="N18" i="1"/>
  <c r="L18" i="1"/>
  <c r="J18" i="1"/>
  <c r="H18" i="1"/>
  <c r="C18" i="1"/>
  <c r="B18" i="1"/>
  <c r="A18" i="1"/>
  <c r="R17" i="1"/>
  <c r="P17" i="1"/>
  <c r="N17" i="1"/>
  <c r="L17" i="1"/>
  <c r="J17" i="1"/>
  <c r="H17" i="1"/>
  <c r="C17" i="1"/>
  <c r="B17" i="1"/>
  <c r="A17" i="1"/>
  <c r="P16" i="1"/>
  <c r="N16" i="1"/>
  <c r="L16" i="1"/>
  <c r="J16" i="1"/>
  <c r="H16" i="1"/>
  <c r="C16" i="1"/>
  <c r="R15" i="1"/>
  <c r="P15" i="1"/>
  <c r="N15" i="1"/>
  <c r="L15" i="1"/>
  <c r="H15" i="1"/>
  <c r="C15" i="1"/>
  <c r="B15" i="1"/>
  <c r="A15" i="1"/>
  <c r="P14" i="1"/>
  <c r="N14" i="1"/>
  <c r="L14" i="1"/>
  <c r="J14" i="1"/>
  <c r="H14" i="1"/>
  <c r="C14" i="1"/>
  <c r="P13" i="1"/>
  <c r="N13" i="1"/>
  <c r="L13" i="1"/>
  <c r="J13" i="1"/>
  <c r="H13" i="1"/>
  <c r="C13" i="1"/>
  <c r="R12" i="1"/>
  <c r="R32" i="1" s="1"/>
  <c r="R33" i="1" s="1"/>
  <c r="P12" i="1"/>
  <c r="N12" i="1"/>
  <c r="L12" i="1"/>
  <c r="J12" i="1"/>
  <c r="H12" i="1"/>
  <c r="C12" i="1"/>
  <c r="B12" i="1"/>
  <c r="A12" i="1"/>
  <c r="H5" i="1"/>
  <c r="G5" i="1"/>
  <c r="H4" i="1"/>
  <c r="G4" i="1"/>
</calcChain>
</file>

<file path=xl/sharedStrings.xml><?xml version="1.0" encoding="utf-8"?>
<sst xmlns="http://schemas.openxmlformats.org/spreadsheetml/2006/main" count="52" uniqueCount="39">
  <si>
    <t>TABEL  56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</si>
  <si>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</si>
  <si>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</si>
  <si>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</si>
  <si>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</si>
  <si>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</si>
  <si>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</si>
  <si>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</si>
  <si>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</si>
  <si>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</si>
  <si>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</si>
  <si>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</si>
  <si>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</si>
  <si>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</si>
  <si>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</si>
  <si>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</si>
  <si>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</si>
  <si>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</si>
  <si>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</si>
  <si>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</si>
  <si>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</si>
  <si>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</si>
  <si>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</si>
  <si>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</si>
  <si>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</si>
  <si>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</si>
  <si>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</si>
  <si>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</si>
  <si>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</si>
  <si>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</si>
  <si>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</si>
  <si>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</si>
  <si>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JUMLAH (KAB/KOTA)</t>
  </si>
  <si>
    <t>ANGKA KESAKITAN DIARE PER 1.000 PENDUDUK</t>
  </si>
  <si>
    <t>Sumber: Bidang Upaya Kesehatan Masyarakat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</si>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</sst>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12" x14ac:knownFonts="1">
    <font>
      <sz val="10"/>
      <name val="Arial"/>
    </font>
    <font>
      <sz val="12"/>
      <name val="Arial"/>
      <family val="2"/>
    </font>
    <font>
      <sz val="12"/>
      <color theme="0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87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quotePrefix="1" applyFont="1" applyFill="1" applyBorder="1" applyAlignment="1">
      <alignment horizontal="center" vertical="center" wrapText="1"/>
    </xf>
    <xf numFmtId="0" fontId="1" fillId="3" borderId="9" xfId="0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quotePrefix="1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5" xfId="0" quotePrefix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horizontal="center" vertical="center"/>
    </xf>
    <xf numFmtId="3" fontId="7" fillId="2" borderId="18" xfId="1" applyNumberFormat="1" applyFont="1" applyFill="1" applyBorder="1" applyAlignment="1">
      <alignment horizontal="center" vertical="center"/>
    </xf>
    <xf numFmtId="3" fontId="1" fillId="2" borderId="18" xfId="1" applyNumberFormat="1" applyFont="1" applyFill="1" applyBorder="1" applyAlignment="1">
      <alignment horizontal="center" vertical="center"/>
    </xf>
    <xf numFmtId="37" fontId="1" fillId="2" borderId="17" xfId="1" applyNumberFormat="1" applyFont="1" applyFill="1" applyBorder="1" applyAlignment="1">
      <alignment horizontal="center" vertical="center"/>
    </xf>
    <xf numFmtId="165" fontId="1" fillId="2" borderId="18" xfId="1" applyNumberFormat="1" applyFont="1" applyFill="1" applyBorder="1" applyAlignment="1">
      <alignment horizontal="center" vertical="center"/>
    </xf>
    <xf numFmtId="37" fontId="1" fillId="2" borderId="19" xfId="1" applyNumberFormat="1" applyFont="1" applyFill="1" applyBorder="1" applyAlignment="1">
      <alignment horizontal="center" vertical="center"/>
    </xf>
    <xf numFmtId="37" fontId="1" fillId="2" borderId="18" xfId="1" applyNumberFormat="1" applyFont="1" applyFill="1" applyBorder="1" applyAlignment="1">
      <alignment horizontal="center" vertical="center"/>
    </xf>
    <xf numFmtId="165" fontId="1" fillId="2" borderId="20" xfId="1" applyNumberFormat="1" applyFont="1" applyFill="1" applyBorder="1" applyAlignment="1">
      <alignment horizontal="center" vertical="center"/>
    </xf>
    <xf numFmtId="37" fontId="2" fillId="2" borderId="0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22" xfId="1" applyNumberFormat="1" applyFont="1" applyFill="1" applyBorder="1" applyAlignment="1">
      <alignment horizontal="center" vertical="center"/>
    </xf>
    <xf numFmtId="3" fontId="1" fillId="2" borderId="22" xfId="1" applyNumberFormat="1" applyFont="1" applyFill="1" applyBorder="1" applyAlignment="1">
      <alignment horizontal="center" vertical="center"/>
    </xf>
    <xf numFmtId="37" fontId="1" fillId="2" borderId="21" xfId="1" applyNumberFormat="1" applyFont="1" applyFill="1" applyBorder="1" applyAlignment="1">
      <alignment horizontal="center" vertical="center"/>
    </xf>
    <xf numFmtId="165" fontId="1" fillId="2" borderId="22" xfId="1" applyNumberFormat="1" applyFont="1" applyFill="1" applyBorder="1" applyAlignment="1">
      <alignment horizontal="center" vertical="center"/>
    </xf>
    <xf numFmtId="37" fontId="1" fillId="2" borderId="23" xfId="1" applyNumberFormat="1" applyFont="1" applyFill="1" applyBorder="1" applyAlignment="1">
      <alignment horizontal="center" vertical="center"/>
    </xf>
    <xf numFmtId="37" fontId="1" fillId="2" borderId="22" xfId="1" applyNumberFormat="1" applyFont="1" applyFill="1" applyBorder="1" applyAlignment="1">
      <alignment horizontal="center" vertical="center"/>
    </xf>
    <xf numFmtId="165" fontId="1" fillId="2" borderId="24" xfId="1" applyNumberFormat="1" applyFont="1" applyFill="1" applyBorder="1" applyAlignment="1">
      <alignment horizontal="center" vertical="center"/>
    </xf>
    <xf numFmtId="165" fontId="1" fillId="2" borderId="25" xfId="1" applyNumberFormat="1" applyFont="1" applyFill="1" applyBorder="1" applyAlignment="1">
      <alignment horizontal="center" vertical="center"/>
    </xf>
    <xf numFmtId="3" fontId="1" fillId="2" borderId="25" xfId="1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3" fontId="10" fillId="2" borderId="12" xfId="1" applyNumberFormat="1" applyFont="1" applyFill="1" applyBorder="1" applyAlignment="1">
      <alignment horizontal="center" vertical="center"/>
    </xf>
    <xf numFmtId="3" fontId="9" fillId="2" borderId="12" xfId="1" applyNumberFormat="1" applyFont="1" applyFill="1" applyBorder="1" applyAlignment="1">
      <alignment horizontal="center" vertical="center"/>
    </xf>
    <xf numFmtId="37" fontId="9" fillId="2" borderId="12" xfId="1" applyNumberFormat="1" applyFont="1" applyFill="1" applyBorder="1" applyAlignment="1">
      <alignment horizontal="center" vertical="center"/>
    </xf>
    <xf numFmtId="165" fontId="9" fillId="2" borderId="16" xfId="1" applyNumberFormat="1" applyFont="1" applyFill="1" applyBorder="1" applyAlignment="1">
      <alignment horizontal="center" vertical="center"/>
    </xf>
    <xf numFmtId="165" fontId="9" fillId="2" borderId="10" xfId="1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11" fillId="2" borderId="12" xfId="0" applyFont="1" applyFill="1" applyBorder="1"/>
    <xf numFmtId="37" fontId="10" fillId="2" borderId="16" xfId="1" applyNumberFormat="1" applyFont="1" applyFill="1" applyBorder="1" applyAlignment="1">
      <alignment horizontal="center" vertical="center"/>
    </xf>
    <xf numFmtId="37" fontId="9" fillId="2" borderId="16" xfId="1" applyNumberFormat="1" applyFont="1" applyFill="1" applyBorder="1" applyAlignment="1">
      <alignment horizontal="center" vertical="center"/>
    </xf>
    <xf numFmtId="37" fontId="9" fillId="2" borderId="11" xfId="1" applyNumberFormat="1" applyFont="1" applyFill="1" applyBorder="1" applyAlignment="1">
      <alignment vertical="center"/>
    </xf>
    <xf numFmtId="166" fontId="9" fillId="2" borderId="11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3" fontId="7" fillId="2" borderId="0" xfId="0" quotePrefix="1" applyNumberFormat="1" applyFont="1" applyFill="1" applyAlignment="1">
      <alignment horizontal="center" vertical="center"/>
    </xf>
    <xf numFmtId="3" fontId="7" fillId="2" borderId="0" xfId="1" applyNumberFormat="1" applyFont="1" applyFill="1" applyBorder="1" applyAlignment="1">
      <alignment horizontal="center" vertical="center"/>
    </xf>
    <xf numFmtId="37" fontId="1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37" fontId="1" fillId="2" borderId="0" xfId="0" applyNumberFormat="1" applyFont="1" applyFill="1" applyAlignment="1">
      <alignment vertical="center"/>
    </xf>
    <xf numFmtId="0" fontId="8" fillId="2" borderId="0" xfId="0" quotePrefix="1" applyFont="1" applyFill="1" applyAlignment="1">
      <alignment vertical="center"/>
    </xf>
  </cellXfs>
  <cellStyles count="2">
    <cellStyle name="Comma [0] 2 2" xfId="1" xr:uid="{CCCCD895-8C33-41BF-9EA1-9B3BD02EB82B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B55628-F63F-4199-AC9E-803106260C7A}" name="Table5" displayName="Table5" ref="A11:P34" totalsRowShown="0" headerRowDxfId="19" dataDxfId="18" headerRowBorderDxfId="16" tableBorderDxfId="17" dataCellStyle="Comma [0] 2 2">
  <autoFilter ref="A11:P34" xr:uid="{40340B3C-2239-42C8-A6BE-770EFFB9EA66}"/>
  <tableColumns count="16">
    <tableColumn id="1" xr3:uid="{CF7C4023-C40E-4BDF-BC6F-46B06D1B2356}" name="1" dataDxfId="15"/>
    <tableColumn id="2" xr3:uid="{62903156-99BE-45F0-AA25-0B4C73852BF2}" name="2" dataDxfId="14"/>
    <tableColumn id="3" xr3:uid="{C9999A55-F8F1-459C-B90B-168DDB915D4A}" name="3" dataDxfId="13"/>
    <tableColumn id="4" xr3:uid="{56D222CC-5ABA-479B-A49E-7B19C02F1A32}" name="4" dataDxfId="12"/>
    <tableColumn id="5" xr3:uid="{F737C1D2-8D84-4E38-8F83-72C5583CC75C}" name="5" dataDxfId="11" dataCellStyle="Comma [0] 2 2"/>
    <tableColumn id="6" xr3:uid="{5A8F2627-B780-4153-A812-50418421A5EA}" name="6" dataDxfId="10" dataCellStyle="Comma [0] 2 2"/>
    <tableColumn id="7" xr3:uid="{8587F444-1FCE-42AA-81AC-AD04F51C7689}" name="7" dataDxfId="9" dataCellStyle="Comma [0] 2 2"/>
    <tableColumn id="8" xr3:uid="{C48D1351-CCF5-43EE-A9E8-885AC3F1B67C}" name="8" dataDxfId="8" dataCellStyle="Comma [0] 2 2"/>
    <tableColumn id="9" xr3:uid="{AC0B4ACE-5BFC-48A4-913F-2BDD790A0E04}" name="9" dataDxfId="7" dataCellStyle="Comma [0] 2 2"/>
    <tableColumn id="10" xr3:uid="{748E5C85-7C0D-4529-8218-DCBB8C9F861D}" name="10" dataDxfId="6" dataCellStyle="Comma [0] 2 2"/>
    <tableColumn id="11" xr3:uid="{90EB4036-7ED2-4D86-B69A-64AA13531C68}" name="11" dataDxfId="5" dataCellStyle="Comma [0] 2 2"/>
    <tableColumn id="12" xr3:uid="{FEDAC51E-5032-4984-BF38-B2C454BDD4FC}" name="12" dataDxfId="4" dataCellStyle="Comma [0] 2 2"/>
    <tableColumn id="13" xr3:uid="{8DF59139-AE52-4DC1-B7D3-799B3E43CE11}" name="13" dataDxfId="3" dataCellStyle="Comma [0] 2 2"/>
    <tableColumn id="14" xr3:uid="{ECF7139E-FDF1-4896-A5F1-4910F4768BCB}" name="14" dataDxfId="2" dataCellStyle="Comma [0] 2 2"/>
    <tableColumn id="15" xr3:uid="{A43F6CE7-CD9D-424D-8569-FB950B545542}" name="15" dataDxfId="1" dataCellStyle="Comma [0] 2 2"/>
    <tableColumn id="16" xr3:uid="{6FE204EE-D05E-46E8-BFCD-7D4C9B9F367A}" name="16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97D84-8201-4B05-8680-FEF69177EE71}">
  <sheetPr codeName="Sheet54">
    <tabColor rgb="FF00B0F0"/>
    <pageSetUpPr fitToPage="1"/>
  </sheetPr>
  <dimension ref="A1:V38"/>
  <sheetViews>
    <sheetView tabSelected="1" view="pageBreakPreview" topLeftCell="A21" zoomScale="73" zoomScaleNormal="80" zoomScaleSheetLayoutView="73" workbookViewId="0">
      <selection activeCell="B38" sqref="B38"/>
    </sheetView>
  </sheetViews>
  <sheetFormatPr defaultColWidth="10.6640625" defaultRowHeight="15" x14ac:dyDescent="0.25"/>
  <cols>
    <col min="1" max="1" width="5.6640625" style="2" customWidth="1"/>
    <col min="2" max="2" width="19" style="2" customWidth="1"/>
    <col min="3" max="3" width="23.6640625" style="2" customWidth="1"/>
    <col min="4" max="4" width="14.6640625" style="2" customWidth="1"/>
    <col min="5" max="16" width="11.6640625" style="2" customWidth="1"/>
    <col min="17" max="17" width="8.6640625" style="2" customWidth="1"/>
    <col min="18" max="18" width="8.6640625" style="3" customWidth="1"/>
    <col min="19" max="19" width="8.6640625" style="2" customWidth="1"/>
    <col min="20" max="251" width="9.109375" style="2" customWidth="1"/>
    <col min="252" max="252" width="5.6640625" style="2" customWidth="1"/>
    <col min="253" max="253" width="20.6640625" style="2" customWidth="1"/>
    <col min="254" max="254" width="20.44140625" style="2" customWidth="1"/>
    <col min="255" max="256" width="10.6640625" style="2"/>
    <col min="257" max="257" width="5.6640625" style="2" customWidth="1"/>
    <col min="258" max="258" width="19" style="2" customWidth="1"/>
    <col min="259" max="259" width="23.6640625" style="2" customWidth="1"/>
    <col min="260" max="260" width="14.6640625" style="2" customWidth="1"/>
    <col min="261" max="272" width="11.6640625" style="2" customWidth="1"/>
    <col min="273" max="275" width="8.6640625" style="2" customWidth="1"/>
    <col min="276" max="507" width="9.109375" style="2" customWidth="1"/>
    <col min="508" max="508" width="5.6640625" style="2" customWidth="1"/>
    <col min="509" max="509" width="20.6640625" style="2" customWidth="1"/>
    <col min="510" max="510" width="20.44140625" style="2" customWidth="1"/>
    <col min="511" max="512" width="10.6640625" style="2"/>
    <col min="513" max="513" width="5.6640625" style="2" customWidth="1"/>
    <col min="514" max="514" width="19" style="2" customWidth="1"/>
    <col min="515" max="515" width="23.6640625" style="2" customWidth="1"/>
    <col min="516" max="516" width="14.6640625" style="2" customWidth="1"/>
    <col min="517" max="528" width="11.6640625" style="2" customWidth="1"/>
    <col min="529" max="531" width="8.6640625" style="2" customWidth="1"/>
    <col min="532" max="763" width="9.109375" style="2" customWidth="1"/>
    <col min="764" max="764" width="5.6640625" style="2" customWidth="1"/>
    <col min="765" max="765" width="20.6640625" style="2" customWidth="1"/>
    <col min="766" max="766" width="20.44140625" style="2" customWidth="1"/>
    <col min="767" max="768" width="10.6640625" style="2"/>
    <col min="769" max="769" width="5.6640625" style="2" customWidth="1"/>
    <col min="770" max="770" width="19" style="2" customWidth="1"/>
    <col min="771" max="771" width="23.6640625" style="2" customWidth="1"/>
    <col min="772" max="772" width="14.6640625" style="2" customWidth="1"/>
    <col min="773" max="784" width="11.6640625" style="2" customWidth="1"/>
    <col min="785" max="787" width="8.6640625" style="2" customWidth="1"/>
    <col min="788" max="1019" width="9.109375" style="2" customWidth="1"/>
    <col min="1020" max="1020" width="5.6640625" style="2" customWidth="1"/>
    <col min="1021" max="1021" width="20.6640625" style="2" customWidth="1"/>
    <col min="1022" max="1022" width="20.44140625" style="2" customWidth="1"/>
    <col min="1023" max="1024" width="10.6640625" style="2"/>
    <col min="1025" max="1025" width="5.6640625" style="2" customWidth="1"/>
    <col min="1026" max="1026" width="19" style="2" customWidth="1"/>
    <col min="1027" max="1027" width="23.6640625" style="2" customWidth="1"/>
    <col min="1028" max="1028" width="14.6640625" style="2" customWidth="1"/>
    <col min="1029" max="1040" width="11.6640625" style="2" customWidth="1"/>
    <col min="1041" max="1043" width="8.6640625" style="2" customWidth="1"/>
    <col min="1044" max="1275" width="9.109375" style="2" customWidth="1"/>
    <col min="1276" max="1276" width="5.6640625" style="2" customWidth="1"/>
    <col min="1277" max="1277" width="20.6640625" style="2" customWidth="1"/>
    <col min="1278" max="1278" width="20.44140625" style="2" customWidth="1"/>
    <col min="1279" max="1280" width="10.6640625" style="2"/>
    <col min="1281" max="1281" width="5.6640625" style="2" customWidth="1"/>
    <col min="1282" max="1282" width="19" style="2" customWidth="1"/>
    <col min="1283" max="1283" width="23.6640625" style="2" customWidth="1"/>
    <col min="1284" max="1284" width="14.6640625" style="2" customWidth="1"/>
    <col min="1285" max="1296" width="11.6640625" style="2" customWidth="1"/>
    <col min="1297" max="1299" width="8.6640625" style="2" customWidth="1"/>
    <col min="1300" max="1531" width="9.109375" style="2" customWidth="1"/>
    <col min="1532" max="1532" width="5.6640625" style="2" customWidth="1"/>
    <col min="1533" max="1533" width="20.6640625" style="2" customWidth="1"/>
    <col min="1534" max="1534" width="20.44140625" style="2" customWidth="1"/>
    <col min="1535" max="1536" width="10.6640625" style="2"/>
    <col min="1537" max="1537" width="5.6640625" style="2" customWidth="1"/>
    <col min="1538" max="1538" width="19" style="2" customWidth="1"/>
    <col min="1539" max="1539" width="23.6640625" style="2" customWidth="1"/>
    <col min="1540" max="1540" width="14.6640625" style="2" customWidth="1"/>
    <col min="1541" max="1552" width="11.6640625" style="2" customWidth="1"/>
    <col min="1553" max="1555" width="8.6640625" style="2" customWidth="1"/>
    <col min="1556" max="1787" width="9.109375" style="2" customWidth="1"/>
    <col min="1788" max="1788" width="5.6640625" style="2" customWidth="1"/>
    <col min="1789" max="1789" width="20.6640625" style="2" customWidth="1"/>
    <col min="1790" max="1790" width="20.44140625" style="2" customWidth="1"/>
    <col min="1791" max="1792" width="10.6640625" style="2"/>
    <col min="1793" max="1793" width="5.6640625" style="2" customWidth="1"/>
    <col min="1794" max="1794" width="19" style="2" customWidth="1"/>
    <col min="1795" max="1795" width="23.6640625" style="2" customWidth="1"/>
    <col min="1796" max="1796" width="14.6640625" style="2" customWidth="1"/>
    <col min="1797" max="1808" width="11.6640625" style="2" customWidth="1"/>
    <col min="1809" max="1811" width="8.6640625" style="2" customWidth="1"/>
    <col min="1812" max="2043" width="9.109375" style="2" customWidth="1"/>
    <col min="2044" max="2044" width="5.6640625" style="2" customWidth="1"/>
    <col min="2045" max="2045" width="20.6640625" style="2" customWidth="1"/>
    <col min="2046" max="2046" width="20.44140625" style="2" customWidth="1"/>
    <col min="2047" max="2048" width="10.6640625" style="2"/>
    <col min="2049" max="2049" width="5.6640625" style="2" customWidth="1"/>
    <col min="2050" max="2050" width="19" style="2" customWidth="1"/>
    <col min="2051" max="2051" width="23.6640625" style="2" customWidth="1"/>
    <col min="2052" max="2052" width="14.6640625" style="2" customWidth="1"/>
    <col min="2053" max="2064" width="11.6640625" style="2" customWidth="1"/>
    <col min="2065" max="2067" width="8.6640625" style="2" customWidth="1"/>
    <col min="2068" max="2299" width="9.109375" style="2" customWidth="1"/>
    <col min="2300" max="2300" width="5.6640625" style="2" customWidth="1"/>
    <col min="2301" max="2301" width="20.6640625" style="2" customWidth="1"/>
    <col min="2302" max="2302" width="20.44140625" style="2" customWidth="1"/>
    <col min="2303" max="2304" width="10.6640625" style="2"/>
    <col min="2305" max="2305" width="5.6640625" style="2" customWidth="1"/>
    <col min="2306" max="2306" width="19" style="2" customWidth="1"/>
    <col min="2307" max="2307" width="23.6640625" style="2" customWidth="1"/>
    <col min="2308" max="2308" width="14.6640625" style="2" customWidth="1"/>
    <col min="2309" max="2320" width="11.6640625" style="2" customWidth="1"/>
    <col min="2321" max="2323" width="8.6640625" style="2" customWidth="1"/>
    <col min="2324" max="2555" width="9.109375" style="2" customWidth="1"/>
    <col min="2556" max="2556" width="5.6640625" style="2" customWidth="1"/>
    <col min="2557" max="2557" width="20.6640625" style="2" customWidth="1"/>
    <col min="2558" max="2558" width="20.44140625" style="2" customWidth="1"/>
    <col min="2559" max="2560" width="10.6640625" style="2"/>
    <col min="2561" max="2561" width="5.6640625" style="2" customWidth="1"/>
    <col min="2562" max="2562" width="19" style="2" customWidth="1"/>
    <col min="2563" max="2563" width="23.6640625" style="2" customWidth="1"/>
    <col min="2564" max="2564" width="14.6640625" style="2" customWidth="1"/>
    <col min="2565" max="2576" width="11.6640625" style="2" customWidth="1"/>
    <col min="2577" max="2579" width="8.6640625" style="2" customWidth="1"/>
    <col min="2580" max="2811" width="9.109375" style="2" customWidth="1"/>
    <col min="2812" max="2812" width="5.6640625" style="2" customWidth="1"/>
    <col min="2813" max="2813" width="20.6640625" style="2" customWidth="1"/>
    <col min="2814" max="2814" width="20.44140625" style="2" customWidth="1"/>
    <col min="2815" max="2816" width="10.6640625" style="2"/>
    <col min="2817" max="2817" width="5.6640625" style="2" customWidth="1"/>
    <col min="2818" max="2818" width="19" style="2" customWidth="1"/>
    <col min="2819" max="2819" width="23.6640625" style="2" customWidth="1"/>
    <col min="2820" max="2820" width="14.6640625" style="2" customWidth="1"/>
    <col min="2821" max="2832" width="11.6640625" style="2" customWidth="1"/>
    <col min="2833" max="2835" width="8.6640625" style="2" customWidth="1"/>
    <col min="2836" max="3067" width="9.109375" style="2" customWidth="1"/>
    <col min="3068" max="3068" width="5.6640625" style="2" customWidth="1"/>
    <col min="3069" max="3069" width="20.6640625" style="2" customWidth="1"/>
    <col min="3070" max="3070" width="20.44140625" style="2" customWidth="1"/>
    <col min="3071" max="3072" width="10.6640625" style="2"/>
    <col min="3073" max="3073" width="5.6640625" style="2" customWidth="1"/>
    <col min="3074" max="3074" width="19" style="2" customWidth="1"/>
    <col min="3075" max="3075" width="23.6640625" style="2" customWidth="1"/>
    <col min="3076" max="3076" width="14.6640625" style="2" customWidth="1"/>
    <col min="3077" max="3088" width="11.6640625" style="2" customWidth="1"/>
    <col min="3089" max="3091" width="8.6640625" style="2" customWidth="1"/>
    <col min="3092" max="3323" width="9.109375" style="2" customWidth="1"/>
    <col min="3324" max="3324" width="5.6640625" style="2" customWidth="1"/>
    <col min="3325" max="3325" width="20.6640625" style="2" customWidth="1"/>
    <col min="3326" max="3326" width="20.44140625" style="2" customWidth="1"/>
    <col min="3327" max="3328" width="10.6640625" style="2"/>
    <col min="3329" max="3329" width="5.6640625" style="2" customWidth="1"/>
    <col min="3330" max="3330" width="19" style="2" customWidth="1"/>
    <col min="3331" max="3331" width="23.6640625" style="2" customWidth="1"/>
    <col min="3332" max="3332" width="14.6640625" style="2" customWidth="1"/>
    <col min="3333" max="3344" width="11.6640625" style="2" customWidth="1"/>
    <col min="3345" max="3347" width="8.6640625" style="2" customWidth="1"/>
    <col min="3348" max="3579" width="9.109375" style="2" customWidth="1"/>
    <col min="3580" max="3580" width="5.6640625" style="2" customWidth="1"/>
    <col min="3581" max="3581" width="20.6640625" style="2" customWidth="1"/>
    <col min="3582" max="3582" width="20.44140625" style="2" customWidth="1"/>
    <col min="3583" max="3584" width="10.6640625" style="2"/>
    <col min="3585" max="3585" width="5.6640625" style="2" customWidth="1"/>
    <col min="3586" max="3586" width="19" style="2" customWidth="1"/>
    <col min="3587" max="3587" width="23.6640625" style="2" customWidth="1"/>
    <col min="3588" max="3588" width="14.6640625" style="2" customWidth="1"/>
    <col min="3589" max="3600" width="11.6640625" style="2" customWidth="1"/>
    <col min="3601" max="3603" width="8.6640625" style="2" customWidth="1"/>
    <col min="3604" max="3835" width="9.109375" style="2" customWidth="1"/>
    <col min="3836" max="3836" width="5.6640625" style="2" customWidth="1"/>
    <col min="3837" max="3837" width="20.6640625" style="2" customWidth="1"/>
    <col min="3838" max="3838" width="20.44140625" style="2" customWidth="1"/>
    <col min="3839" max="3840" width="10.6640625" style="2"/>
    <col min="3841" max="3841" width="5.6640625" style="2" customWidth="1"/>
    <col min="3842" max="3842" width="19" style="2" customWidth="1"/>
    <col min="3843" max="3843" width="23.6640625" style="2" customWidth="1"/>
    <col min="3844" max="3844" width="14.6640625" style="2" customWidth="1"/>
    <col min="3845" max="3856" width="11.6640625" style="2" customWidth="1"/>
    <col min="3857" max="3859" width="8.6640625" style="2" customWidth="1"/>
    <col min="3860" max="4091" width="9.109375" style="2" customWidth="1"/>
    <col min="4092" max="4092" width="5.6640625" style="2" customWidth="1"/>
    <col min="4093" max="4093" width="20.6640625" style="2" customWidth="1"/>
    <col min="4094" max="4094" width="20.44140625" style="2" customWidth="1"/>
    <col min="4095" max="4096" width="10.6640625" style="2"/>
    <col min="4097" max="4097" width="5.6640625" style="2" customWidth="1"/>
    <col min="4098" max="4098" width="19" style="2" customWidth="1"/>
    <col min="4099" max="4099" width="23.6640625" style="2" customWidth="1"/>
    <col min="4100" max="4100" width="14.6640625" style="2" customWidth="1"/>
    <col min="4101" max="4112" width="11.6640625" style="2" customWidth="1"/>
    <col min="4113" max="4115" width="8.6640625" style="2" customWidth="1"/>
    <col min="4116" max="4347" width="9.109375" style="2" customWidth="1"/>
    <col min="4348" max="4348" width="5.6640625" style="2" customWidth="1"/>
    <col min="4349" max="4349" width="20.6640625" style="2" customWidth="1"/>
    <col min="4350" max="4350" width="20.44140625" style="2" customWidth="1"/>
    <col min="4351" max="4352" width="10.6640625" style="2"/>
    <col min="4353" max="4353" width="5.6640625" style="2" customWidth="1"/>
    <col min="4354" max="4354" width="19" style="2" customWidth="1"/>
    <col min="4355" max="4355" width="23.6640625" style="2" customWidth="1"/>
    <col min="4356" max="4356" width="14.6640625" style="2" customWidth="1"/>
    <col min="4357" max="4368" width="11.6640625" style="2" customWidth="1"/>
    <col min="4369" max="4371" width="8.6640625" style="2" customWidth="1"/>
    <col min="4372" max="4603" width="9.109375" style="2" customWidth="1"/>
    <col min="4604" max="4604" width="5.6640625" style="2" customWidth="1"/>
    <col min="4605" max="4605" width="20.6640625" style="2" customWidth="1"/>
    <col min="4606" max="4606" width="20.44140625" style="2" customWidth="1"/>
    <col min="4607" max="4608" width="10.6640625" style="2"/>
    <col min="4609" max="4609" width="5.6640625" style="2" customWidth="1"/>
    <col min="4610" max="4610" width="19" style="2" customWidth="1"/>
    <col min="4611" max="4611" width="23.6640625" style="2" customWidth="1"/>
    <col min="4612" max="4612" width="14.6640625" style="2" customWidth="1"/>
    <col min="4613" max="4624" width="11.6640625" style="2" customWidth="1"/>
    <col min="4625" max="4627" width="8.6640625" style="2" customWidth="1"/>
    <col min="4628" max="4859" width="9.109375" style="2" customWidth="1"/>
    <col min="4860" max="4860" width="5.6640625" style="2" customWidth="1"/>
    <col min="4861" max="4861" width="20.6640625" style="2" customWidth="1"/>
    <col min="4862" max="4862" width="20.44140625" style="2" customWidth="1"/>
    <col min="4863" max="4864" width="10.6640625" style="2"/>
    <col min="4865" max="4865" width="5.6640625" style="2" customWidth="1"/>
    <col min="4866" max="4866" width="19" style="2" customWidth="1"/>
    <col min="4867" max="4867" width="23.6640625" style="2" customWidth="1"/>
    <col min="4868" max="4868" width="14.6640625" style="2" customWidth="1"/>
    <col min="4869" max="4880" width="11.6640625" style="2" customWidth="1"/>
    <col min="4881" max="4883" width="8.6640625" style="2" customWidth="1"/>
    <col min="4884" max="5115" width="9.109375" style="2" customWidth="1"/>
    <col min="5116" max="5116" width="5.6640625" style="2" customWidth="1"/>
    <col min="5117" max="5117" width="20.6640625" style="2" customWidth="1"/>
    <col min="5118" max="5118" width="20.44140625" style="2" customWidth="1"/>
    <col min="5119" max="5120" width="10.6640625" style="2"/>
    <col min="5121" max="5121" width="5.6640625" style="2" customWidth="1"/>
    <col min="5122" max="5122" width="19" style="2" customWidth="1"/>
    <col min="5123" max="5123" width="23.6640625" style="2" customWidth="1"/>
    <col min="5124" max="5124" width="14.6640625" style="2" customWidth="1"/>
    <col min="5125" max="5136" width="11.6640625" style="2" customWidth="1"/>
    <col min="5137" max="5139" width="8.6640625" style="2" customWidth="1"/>
    <col min="5140" max="5371" width="9.109375" style="2" customWidth="1"/>
    <col min="5372" max="5372" width="5.6640625" style="2" customWidth="1"/>
    <col min="5373" max="5373" width="20.6640625" style="2" customWidth="1"/>
    <col min="5374" max="5374" width="20.44140625" style="2" customWidth="1"/>
    <col min="5375" max="5376" width="10.6640625" style="2"/>
    <col min="5377" max="5377" width="5.6640625" style="2" customWidth="1"/>
    <col min="5378" max="5378" width="19" style="2" customWidth="1"/>
    <col min="5379" max="5379" width="23.6640625" style="2" customWidth="1"/>
    <col min="5380" max="5380" width="14.6640625" style="2" customWidth="1"/>
    <col min="5381" max="5392" width="11.6640625" style="2" customWidth="1"/>
    <col min="5393" max="5395" width="8.6640625" style="2" customWidth="1"/>
    <col min="5396" max="5627" width="9.109375" style="2" customWidth="1"/>
    <col min="5628" max="5628" width="5.6640625" style="2" customWidth="1"/>
    <col min="5629" max="5629" width="20.6640625" style="2" customWidth="1"/>
    <col min="5630" max="5630" width="20.44140625" style="2" customWidth="1"/>
    <col min="5631" max="5632" width="10.6640625" style="2"/>
    <col min="5633" max="5633" width="5.6640625" style="2" customWidth="1"/>
    <col min="5634" max="5634" width="19" style="2" customWidth="1"/>
    <col min="5635" max="5635" width="23.6640625" style="2" customWidth="1"/>
    <col min="5636" max="5636" width="14.6640625" style="2" customWidth="1"/>
    <col min="5637" max="5648" width="11.6640625" style="2" customWidth="1"/>
    <col min="5649" max="5651" width="8.6640625" style="2" customWidth="1"/>
    <col min="5652" max="5883" width="9.109375" style="2" customWidth="1"/>
    <col min="5884" max="5884" width="5.6640625" style="2" customWidth="1"/>
    <col min="5885" max="5885" width="20.6640625" style="2" customWidth="1"/>
    <col min="5886" max="5886" width="20.44140625" style="2" customWidth="1"/>
    <col min="5887" max="5888" width="10.6640625" style="2"/>
    <col min="5889" max="5889" width="5.6640625" style="2" customWidth="1"/>
    <col min="5890" max="5890" width="19" style="2" customWidth="1"/>
    <col min="5891" max="5891" width="23.6640625" style="2" customWidth="1"/>
    <col min="5892" max="5892" width="14.6640625" style="2" customWidth="1"/>
    <col min="5893" max="5904" width="11.6640625" style="2" customWidth="1"/>
    <col min="5905" max="5907" width="8.6640625" style="2" customWidth="1"/>
    <col min="5908" max="6139" width="9.109375" style="2" customWidth="1"/>
    <col min="6140" max="6140" width="5.6640625" style="2" customWidth="1"/>
    <col min="6141" max="6141" width="20.6640625" style="2" customWidth="1"/>
    <col min="6142" max="6142" width="20.44140625" style="2" customWidth="1"/>
    <col min="6143" max="6144" width="10.6640625" style="2"/>
    <col min="6145" max="6145" width="5.6640625" style="2" customWidth="1"/>
    <col min="6146" max="6146" width="19" style="2" customWidth="1"/>
    <col min="6147" max="6147" width="23.6640625" style="2" customWidth="1"/>
    <col min="6148" max="6148" width="14.6640625" style="2" customWidth="1"/>
    <col min="6149" max="6160" width="11.6640625" style="2" customWidth="1"/>
    <col min="6161" max="6163" width="8.6640625" style="2" customWidth="1"/>
    <col min="6164" max="6395" width="9.109375" style="2" customWidth="1"/>
    <col min="6396" max="6396" width="5.6640625" style="2" customWidth="1"/>
    <col min="6397" max="6397" width="20.6640625" style="2" customWidth="1"/>
    <col min="6398" max="6398" width="20.44140625" style="2" customWidth="1"/>
    <col min="6399" max="6400" width="10.6640625" style="2"/>
    <col min="6401" max="6401" width="5.6640625" style="2" customWidth="1"/>
    <col min="6402" max="6402" width="19" style="2" customWidth="1"/>
    <col min="6403" max="6403" width="23.6640625" style="2" customWidth="1"/>
    <col min="6404" max="6404" width="14.6640625" style="2" customWidth="1"/>
    <col min="6405" max="6416" width="11.6640625" style="2" customWidth="1"/>
    <col min="6417" max="6419" width="8.6640625" style="2" customWidth="1"/>
    <col min="6420" max="6651" width="9.109375" style="2" customWidth="1"/>
    <col min="6652" max="6652" width="5.6640625" style="2" customWidth="1"/>
    <col min="6653" max="6653" width="20.6640625" style="2" customWidth="1"/>
    <col min="6654" max="6654" width="20.44140625" style="2" customWidth="1"/>
    <col min="6655" max="6656" width="10.6640625" style="2"/>
    <col min="6657" max="6657" width="5.6640625" style="2" customWidth="1"/>
    <col min="6658" max="6658" width="19" style="2" customWidth="1"/>
    <col min="6659" max="6659" width="23.6640625" style="2" customWidth="1"/>
    <col min="6660" max="6660" width="14.6640625" style="2" customWidth="1"/>
    <col min="6661" max="6672" width="11.6640625" style="2" customWidth="1"/>
    <col min="6673" max="6675" width="8.6640625" style="2" customWidth="1"/>
    <col min="6676" max="6907" width="9.109375" style="2" customWidth="1"/>
    <col min="6908" max="6908" width="5.6640625" style="2" customWidth="1"/>
    <col min="6909" max="6909" width="20.6640625" style="2" customWidth="1"/>
    <col min="6910" max="6910" width="20.44140625" style="2" customWidth="1"/>
    <col min="6911" max="6912" width="10.6640625" style="2"/>
    <col min="6913" max="6913" width="5.6640625" style="2" customWidth="1"/>
    <col min="6914" max="6914" width="19" style="2" customWidth="1"/>
    <col min="6915" max="6915" width="23.6640625" style="2" customWidth="1"/>
    <col min="6916" max="6916" width="14.6640625" style="2" customWidth="1"/>
    <col min="6917" max="6928" width="11.6640625" style="2" customWidth="1"/>
    <col min="6929" max="6931" width="8.6640625" style="2" customWidth="1"/>
    <col min="6932" max="7163" width="9.109375" style="2" customWidth="1"/>
    <col min="7164" max="7164" width="5.6640625" style="2" customWidth="1"/>
    <col min="7165" max="7165" width="20.6640625" style="2" customWidth="1"/>
    <col min="7166" max="7166" width="20.44140625" style="2" customWidth="1"/>
    <col min="7167" max="7168" width="10.6640625" style="2"/>
    <col min="7169" max="7169" width="5.6640625" style="2" customWidth="1"/>
    <col min="7170" max="7170" width="19" style="2" customWidth="1"/>
    <col min="7171" max="7171" width="23.6640625" style="2" customWidth="1"/>
    <col min="7172" max="7172" width="14.6640625" style="2" customWidth="1"/>
    <col min="7173" max="7184" width="11.6640625" style="2" customWidth="1"/>
    <col min="7185" max="7187" width="8.6640625" style="2" customWidth="1"/>
    <col min="7188" max="7419" width="9.109375" style="2" customWidth="1"/>
    <col min="7420" max="7420" width="5.6640625" style="2" customWidth="1"/>
    <col min="7421" max="7421" width="20.6640625" style="2" customWidth="1"/>
    <col min="7422" max="7422" width="20.44140625" style="2" customWidth="1"/>
    <col min="7423" max="7424" width="10.6640625" style="2"/>
    <col min="7425" max="7425" width="5.6640625" style="2" customWidth="1"/>
    <col min="7426" max="7426" width="19" style="2" customWidth="1"/>
    <col min="7427" max="7427" width="23.6640625" style="2" customWidth="1"/>
    <col min="7428" max="7428" width="14.6640625" style="2" customWidth="1"/>
    <col min="7429" max="7440" width="11.6640625" style="2" customWidth="1"/>
    <col min="7441" max="7443" width="8.6640625" style="2" customWidth="1"/>
    <col min="7444" max="7675" width="9.109375" style="2" customWidth="1"/>
    <col min="7676" max="7676" width="5.6640625" style="2" customWidth="1"/>
    <col min="7677" max="7677" width="20.6640625" style="2" customWidth="1"/>
    <col min="7678" max="7678" width="20.44140625" style="2" customWidth="1"/>
    <col min="7679" max="7680" width="10.6640625" style="2"/>
    <col min="7681" max="7681" width="5.6640625" style="2" customWidth="1"/>
    <col min="7682" max="7682" width="19" style="2" customWidth="1"/>
    <col min="7683" max="7683" width="23.6640625" style="2" customWidth="1"/>
    <col min="7684" max="7684" width="14.6640625" style="2" customWidth="1"/>
    <col min="7685" max="7696" width="11.6640625" style="2" customWidth="1"/>
    <col min="7697" max="7699" width="8.6640625" style="2" customWidth="1"/>
    <col min="7700" max="7931" width="9.109375" style="2" customWidth="1"/>
    <col min="7932" max="7932" width="5.6640625" style="2" customWidth="1"/>
    <col min="7933" max="7933" width="20.6640625" style="2" customWidth="1"/>
    <col min="7934" max="7934" width="20.44140625" style="2" customWidth="1"/>
    <col min="7935" max="7936" width="10.6640625" style="2"/>
    <col min="7937" max="7937" width="5.6640625" style="2" customWidth="1"/>
    <col min="7938" max="7938" width="19" style="2" customWidth="1"/>
    <col min="7939" max="7939" width="23.6640625" style="2" customWidth="1"/>
    <col min="7940" max="7940" width="14.6640625" style="2" customWidth="1"/>
    <col min="7941" max="7952" width="11.6640625" style="2" customWidth="1"/>
    <col min="7953" max="7955" width="8.6640625" style="2" customWidth="1"/>
    <col min="7956" max="8187" width="9.109375" style="2" customWidth="1"/>
    <col min="8188" max="8188" width="5.6640625" style="2" customWidth="1"/>
    <col min="8189" max="8189" width="20.6640625" style="2" customWidth="1"/>
    <col min="8190" max="8190" width="20.44140625" style="2" customWidth="1"/>
    <col min="8191" max="8192" width="10.6640625" style="2"/>
    <col min="8193" max="8193" width="5.6640625" style="2" customWidth="1"/>
    <col min="8194" max="8194" width="19" style="2" customWidth="1"/>
    <col min="8195" max="8195" width="23.6640625" style="2" customWidth="1"/>
    <col min="8196" max="8196" width="14.6640625" style="2" customWidth="1"/>
    <col min="8197" max="8208" width="11.6640625" style="2" customWidth="1"/>
    <col min="8209" max="8211" width="8.6640625" style="2" customWidth="1"/>
    <col min="8212" max="8443" width="9.109375" style="2" customWidth="1"/>
    <col min="8444" max="8444" width="5.6640625" style="2" customWidth="1"/>
    <col min="8445" max="8445" width="20.6640625" style="2" customWidth="1"/>
    <col min="8446" max="8446" width="20.44140625" style="2" customWidth="1"/>
    <col min="8447" max="8448" width="10.6640625" style="2"/>
    <col min="8449" max="8449" width="5.6640625" style="2" customWidth="1"/>
    <col min="8450" max="8450" width="19" style="2" customWidth="1"/>
    <col min="8451" max="8451" width="23.6640625" style="2" customWidth="1"/>
    <col min="8452" max="8452" width="14.6640625" style="2" customWidth="1"/>
    <col min="8453" max="8464" width="11.6640625" style="2" customWidth="1"/>
    <col min="8465" max="8467" width="8.6640625" style="2" customWidth="1"/>
    <col min="8468" max="8699" width="9.109375" style="2" customWidth="1"/>
    <col min="8700" max="8700" width="5.6640625" style="2" customWidth="1"/>
    <col min="8701" max="8701" width="20.6640625" style="2" customWidth="1"/>
    <col min="8702" max="8702" width="20.44140625" style="2" customWidth="1"/>
    <col min="8703" max="8704" width="10.6640625" style="2"/>
    <col min="8705" max="8705" width="5.6640625" style="2" customWidth="1"/>
    <col min="8706" max="8706" width="19" style="2" customWidth="1"/>
    <col min="8707" max="8707" width="23.6640625" style="2" customWidth="1"/>
    <col min="8708" max="8708" width="14.6640625" style="2" customWidth="1"/>
    <col min="8709" max="8720" width="11.6640625" style="2" customWidth="1"/>
    <col min="8721" max="8723" width="8.6640625" style="2" customWidth="1"/>
    <col min="8724" max="8955" width="9.109375" style="2" customWidth="1"/>
    <col min="8956" max="8956" width="5.6640625" style="2" customWidth="1"/>
    <col min="8957" max="8957" width="20.6640625" style="2" customWidth="1"/>
    <col min="8958" max="8958" width="20.44140625" style="2" customWidth="1"/>
    <col min="8959" max="8960" width="10.6640625" style="2"/>
    <col min="8961" max="8961" width="5.6640625" style="2" customWidth="1"/>
    <col min="8962" max="8962" width="19" style="2" customWidth="1"/>
    <col min="8963" max="8963" width="23.6640625" style="2" customWidth="1"/>
    <col min="8964" max="8964" width="14.6640625" style="2" customWidth="1"/>
    <col min="8965" max="8976" width="11.6640625" style="2" customWidth="1"/>
    <col min="8977" max="8979" width="8.6640625" style="2" customWidth="1"/>
    <col min="8980" max="9211" width="9.109375" style="2" customWidth="1"/>
    <col min="9212" max="9212" width="5.6640625" style="2" customWidth="1"/>
    <col min="9213" max="9213" width="20.6640625" style="2" customWidth="1"/>
    <col min="9214" max="9214" width="20.44140625" style="2" customWidth="1"/>
    <col min="9215" max="9216" width="10.6640625" style="2"/>
    <col min="9217" max="9217" width="5.6640625" style="2" customWidth="1"/>
    <col min="9218" max="9218" width="19" style="2" customWidth="1"/>
    <col min="9219" max="9219" width="23.6640625" style="2" customWidth="1"/>
    <col min="9220" max="9220" width="14.6640625" style="2" customWidth="1"/>
    <col min="9221" max="9232" width="11.6640625" style="2" customWidth="1"/>
    <col min="9233" max="9235" width="8.6640625" style="2" customWidth="1"/>
    <col min="9236" max="9467" width="9.109375" style="2" customWidth="1"/>
    <col min="9468" max="9468" width="5.6640625" style="2" customWidth="1"/>
    <col min="9469" max="9469" width="20.6640625" style="2" customWidth="1"/>
    <col min="9470" max="9470" width="20.44140625" style="2" customWidth="1"/>
    <col min="9471" max="9472" width="10.6640625" style="2"/>
    <col min="9473" max="9473" width="5.6640625" style="2" customWidth="1"/>
    <col min="9474" max="9474" width="19" style="2" customWidth="1"/>
    <col min="9475" max="9475" width="23.6640625" style="2" customWidth="1"/>
    <col min="9476" max="9476" width="14.6640625" style="2" customWidth="1"/>
    <col min="9477" max="9488" width="11.6640625" style="2" customWidth="1"/>
    <col min="9489" max="9491" width="8.6640625" style="2" customWidth="1"/>
    <col min="9492" max="9723" width="9.109375" style="2" customWidth="1"/>
    <col min="9724" max="9724" width="5.6640625" style="2" customWidth="1"/>
    <col min="9725" max="9725" width="20.6640625" style="2" customWidth="1"/>
    <col min="9726" max="9726" width="20.44140625" style="2" customWidth="1"/>
    <col min="9727" max="9728" width="10.6640625" style="2"/>
    <col min="9729" max="9729" width="5.6640625" style="2" customWidth="1"/>
    <col min="9730" max="9730" width="19" style="2" customWidth="1"/>
    <col min="9731" max="9731" width="23.6640625" style="2" customWidth="1"/>
    <col min="9732" max="9732" width="14.6640625" style="2" customWidth="1"/>
    <col min="9733" max="9744" width="11.6640625" style="2" customWidth="1"/>
    <col min="9745" max="9747" width="8.6640625" style="2" customWidth="1"/>
    <col min="9748" max="9979" width="9.109375" style="2" customWidth="1"/>
    <col min="9980" max="9980" width="5.6640625" style="2" customWidth="1"/>
    <col min="9981" max="9981" width="20.6640625" style="2" customWidth="1"/>
    <col min="9982" max="9982" width="20.44140625" style="2" customWidth="1"/>
    <col min="9983" max="9984" width="10.6640625" style="2"/>
    <col min="9985" max="9985" width="5.6640625" style="2" customWidth="1"/>
    <col min="9986" max="9986" width="19" style="2" customWidth="1"/>
    <col min="9987" max="9987" width="23.6640625" style="2" customWidth="1"/>
    <col min="9988" max="9988" width="14.6640625" style="2" customWidth="1"/>
    <col min="9989" max="10000" width="11.6640625" style="2" customWidth="1"/>
    <col min="10001" max="10003" width="8.6640625" style="2" customWidth="1"/>
    <col min="10004" max="10235" width="9.109375" style="2" customWidth="1"/>
    <col min="10236" max="10236" width="5.6640625" style="2" customWidth="1"/>
    <col min="10237" max="10237" width="20.6640625" style="2" customWidth="1"/>
    <col min="10238" max="10238" width="20.44140625" style="2" customWidth="1"/>
    <col min="10239" max="10240" width="10.6640625" style="2"/>
    <col min="10241" max="10241" width="5.6640625" style="2" customWidth="1"/>
    <col min="10242" max="10242" width="19" style="2" customWidth="1"/>
    <col min="10243" max="10243" width="23.6640625" style="2" customWidth="1"/>
    <col min="10244" max="10244" width="14.6640625" style="2" customWidth="1"/>
    <col min="10245" max="10256" width="11.6640625" style="2" customWidth="1"/>
    <col min="10257" max="10259" width="8.6640625" style="2" customWidth="1"/>
    <col min="10260" max="10491" width="9.109375" style="2" customWidth="1"/>
    <col min="10492" max="10492" width="5.6640625" style="2" customWidth="1"/>
    <col min="10493" max="10493" width="20.6640625" style="2" customWidth="1"/>
    <col min="10494" max="10494" width="20.44140625" style="2" customWidth="1"/>
    <col min="10495" max="10496" width="10.6640625" style="2"/>
    <col min="10497" max="10497" width="5.6640625" style="2" customWidth="1"/>
    <col min="10498" max="10498" width="19" style="2" customWidth="1"/>
    <col min="10499" max="10499" width="23.6640625" style="2" customWidth="1"/>
    <col min="10500" max="10500" width="14.6640625" style="2" customWidth="1"/>
    <col min="10501" max="10512" width="11.6640625" style="2" customWidth="1"/>
    <col min="10513" max="10515" width="8.6640625" style="2" customWidth="1"/>
    <col min="10516" max="10747" width="9.109375" style="2" customWidth="1"/>
    <col min="10748" max="10748" width="5.6640625" style="2" customWidth="1"/>
    <col min="10749" max="10749" width="20.6640625" style="2" customWidth="1"/>
    <col min="10750" max="10750" width="20.44140625" style="2" customWidth="1"/>
    <col min="10751" max="10752" width="10.6640625" style="2"/>
    <col min="10753" max="10753" width="5.6640625" style="2" customWidth="1"/>
    <col min="10754" max="10754" width="19" style="2" customWidth="1"/>
    <col min="10755" max="10755" width="23.6640625" style="2" customWidth="1"/>
    <col min="10756" max="10756" width="14.6640625" style="2" customWidth="1"/>
    <col min="10757" max="10768" width="11.6640625" style="2" customWidth="1"/>
    <col min="10769" max="10771" width="8.6640625" style="2" customWidth="1"/>
    <col min="10772" max="11003" width="9.109375" style="2" customWidth="1"/>
    <col min="11004" max="11004" width="5.6640625" style="2" customWidth="1"/>
    <col min="11005" max="11005" width="20.6640625" style="2" customWidth="1"/>
    <col min="11006" max="11006" width="20.44140625" style="2" customWidth="1"/>
    <col min="11007" max="11008" width="10.6640625" style="2"/>
    <col min="11009" max="11009" width="5.6640625" style="2" customWidth="1"/>
    <col min="11010" max="11010" width="19" style="2" customWidth="1"/>
    <col min="11011" max="11011" width="23.6640625" style="2" customWidth="1"/>
    <col min="11012" max="11012" width="14.6640625" style="2" customWidth="1"/>
    <col min="11013" max="11024" width="11.6640625" style="2" customWidth="1"/>
    <col min="11025" max="11027" width="8.6640625" style="2" customWidth="1"/>
    <col min="11028" max="11259" width="9.109375" style="2" customWidth="1"/>
    <col min="11260" max="11260" width="5.6640625" style="2" customWidth="1"/>
    <col min="11261" max="11261" width="20.6640625" style="2" customWidth="1"/>
    <col min="11262" max="11262" width="20.44140625" style="2" customWidth="1"/>
    <col min="11263" max="11264" width="10.6640625" style="2"/>
    <col min="11265" max="11265" width="5.6640625" style="2" customWidth="1"/>
    <col min="11266" max="11266" width="19" style="2" customWidth="1"/>
    <col min="11267" max="11267" width="23.6640625" style="2" customWidth="1"/>
    <col min="11268" max="11268" width="14.6640625" style="2" customWidth="1"/>
    <col min="11269" max="11280" width="11.6640625" style="2" customWidth="1"/>
    <col min="11281" max="11283" width="8.6640625" style="2" customWidth="1"/>
    <col min="11284" max="11515" width="9.109375" style="2" customWidth="1"/>
    <col min="11516" max="11516" width="5.6640625" style="2" customWidth="1"/>
    <col min="11517" max="11517" width="20.6640625" style="2" customWidth="1"/>
    <col min="11518" max="11518" width="20.44140625" style="2" customWidth="1"/>
    <col min="11519" max="11520" width="10.6640625" style="2"/>
    <col min="11521" max="11521" width="5.6640625" style="2" customWidth="1"/>
    <col min="11522" max="11522" width="19" style="2" customWidth="1"/>
    <col min="11523" max="11523" width="23.6640625" style="2" customWidth="1"/>
    <col min="11524" max="11524" width="14.6640625" style="2" customWidth="1"/>
    <col min="11525" max="11536" width="11.6640625" style="2" customWidth="1"/>
    <col min="11537" max="11539" width="8.6640625" style="2" customWidth="1"/>
    <col min="11540" max="11771" width="9.109375" style="2" customWidth="1"/>
    <col min="11772" max="11772" width="5.6640625" style="2" customWidth="1"/>
    <col min="11773" max="11773" width="20.6640625" style="2" customWidth="1"/>
    <col min="11774" max="11774" width="20.44140625" style="2" customWidth="1"/>
    <col min="11775" max="11776" width="10.6640625" style="2"/>
    <col min="11777" max="11777" width="5.6640625" style="2" customWidth="1"/>
    <col min="11778" max="11778" width="19" style="2" customWidth="1"/>
    <col min="11779" max="11779" width="23.6640625" style="2" customWidth="1"/>
    <col min="11780" max="11780" width="14.6640625" style="2" customWidth="1"/>
    <col min="11781" max="11792" width="11.6640625" style="2" customWidth="1"/>
    <col min="11793" max="11795" width="8.6640625" style="2" customWidth="1"/>
    <col min="11796" max="12027" width="9.109375" style="2" customWidth="1"/>
    <col min="12028" max="12028" width="5.6640625" style="2" customWidth="1"/>
    <col min="12029" max="12029" width="20.6640625" style="2" customWidth="1"/>
    <col min="12030" max="12030" width="20.44140625" style="2" customWidth="1"/>
    <col min="12031" max="12032" width="10.6640625" style="2"/>
    <col min="12033" max="12033" width="5.6640625" style="2" customWidth="1"/>
    <col min="12034" max="12034" width="19" style="2" customWidth="1"/>
    <col min="12035" max="12035" width="23.6640625" style="2" customWidth="1"/>
    <col min="12036" max="12036" width="14.6640625" style="2" customWidth="1"/>
    <col min="12037" max="12048" width="11.6640625" style="2" customWidth="1"/>
    <col min="12049" max="12051" width="8.6640625" style="2" customWidth="1"/>
    <col min="12052" max="12283" width="9.109375" style="2" customWidth="1"/>
    <col min="12284" max="12284" width="5.6640625" style="2" customWidth="1"/>
    <col min="12285" max="12285" width="20.6640625" style="2" customWidth="1"/>
    <col min="12286" max="12286" width="20.44140625" style="2" customWidth="1"/>
    <col min="12287" max="12288" width="10.6640625" style="2"/>
    <col min="12289" max="12289" width="5.6640625" style="2" customWidth="1"/>
    <col min="12290" max="12290" width="19" style="2" customWidth="1"/>
    <col min="12291" max="12291" width="23.6640625" style="2" customWidth="1"/>
    <col min="12292" max="12292" width="14.6640625" style="2" customWidth="1"/>
    <col min="12293" max="12304" width="11.6640625" style="2" customWidth="1"/>
    <col min="12305" max="12307" width="8.6640625" style="2" customWidth="1"/>
    <col min="12308" max="12539" width="9.109375" style="2" customWidth="1"/>
    <col min="12540" max="12540" width="5.6640625" style="2" customWidth="1"/>
    <col min="12541" max="12541" width="20.6640625" style="2" customWidth="1"/>
    <col min="12542" max="12542" width="20.44140625" style="2" customWidth="1"/>
    <col min="12543" max="12544" width="10.6640625" style="2"/>
    <col min="12545" max="12545" width="5.6640625" style="2" customWidth="1"/>
    <col min="12546" max="12546" width="19" style="2" customWidth="1"/>
    <col min="12547" max="12547" width="23.6640625" style="2" customWidth="1"/>
    <col min="12548" max="12548" width="14.6640625" style="2" customWidth="1"/>
    <col min="12549" max="12560" width="11.6640625" style="2" customWidth="1"/>
    <col min="12561" max="12563" width="8.6640625" style="2" customWidth="1"/>
    <col min="12564" max="12795" width="9.109375" style="2" customWidth="1"/>
    <col min="12796" max="12796" width="5.6640625" style="2" customWidth="1"/>
    <col min="12797" max="12797" width="20.6640625" style="2" customWidth="1"/>
    <col min="12798" max="12798" width="20.44140625" style="2" customWidth="1"/>
    <col min="12799" max="12800" width="10.6640625" style="2"/>
    <col min="12801" max="12801" width="5.6640625" style="2" customWidth="1"/>
    <col min="12802" max="12802" width="19" style="2" customWidth="1"/>
    <col min="12803" max="12803" width="23.6640625" style="2" customWidth="1"/>
    <col min="12804" max="12804" width="14.6640625" style="2" customWidth="1"/>
    <col min="12805" max="12816" width="11.6640625" style="2" customWidth="1"/>
    <col min="12817" max="12819" width="8.6640625" style="2" customWidth="1"/>
    <col min="12820" max="13051" width="9.109375" style="2" customWidth="1"/>
    <col min="13052" max="13052" width="5.6640625" style="2" customWidth="1"/>
    <col min="13053" max="13053" width="20.6640625" style="2" customWidth="1"/>
    <col min="13054" max="13054" width="20.44140625" style="2" customWidth="1"/>
    <col min="13055" max="13056" width="10.6640625" style="2"/>
    <col min="13057" max="13057" width="5.6640625" style="2" customWidth="1"/>
    <col min="13058" max="13058" width="19" style="2" customWidth="1"/>
    <col min="13059" max="13059" width="23.6640625" style="2" customWidth="1"/>
    <col min="13060" max="13060" width="14.6640625" style="2" customWidth="1"/>
    <col min="13061" max="13072" width="11.6640625" style="2" customWidth="1"/>
    <col min="13073" max="13075" width="8.6640625" style="2" customWidth="1"/>
    <col min="13076" max="13307" width="9.109375" style="2" customWidth="1"/>
    <col min="13308" max="13308" width="5.6640625" style="2" customWidth="1"/>
    <col min="13309" max="13309" width="20.6640625" style="2" customWidth="1"/>
    <col min="13310" max="13310" width="20.44140625" style="2" customWidth="1"/>
    <col min="13311" max="13312" width="10.6640625" style="2"/>
    <col min="13313" max="13313" width="5.6640625" style="2" customWidth="1"/>
    <col min="13314" max="13314" width="19" style="2" customWidth="1"/>
    <col min="13315" max="13315" width="23.6640625" style="2" customWidth="1"/>
    <col min="13316" max="13316" width="14.6640625" style="2" customWidth="1"/>
    <col min="13317" max="13328" width="11.6640625" style="2" customWidth="1"/>
    <col min="13329" max="13331" width="8.6640625" style="2" customWidth="1"/>
    <col min="13332" max="13563" width="9.109375" style="2" customWidth="1"/>
    <col min="13564" max="13564" width="5.6640625" style="2" customWidth="1"/>
    <col min="13565" max="13565" width="20.6640625" style="2" customWidth="1"/>
    <col min="13566" max="13566" width="20.44140625" style="2" customWidth="1"/>
    <col min="13567" max="13568" width="10.6640625" style="2"/>
    <col min="13569" max="13569" width="5.6640625" style="2" customWidth="1"/>
    <col min="13570" max="13570" width="19" style="2" customWidth="1"/>
    <col min="13571" max="13571" width="23.6640625" style="2" customWidth="1"/>
    <col min="13572" max="13572" width="14.6640625" style="2" customWidth="1"/>
    <col min="13573" max="13584" width="11.6640625" style="2" customWidth="1"/>
    <col min="13585" max="13587" width="8.6640625" style="2" customWidth="1"/>
    <col min="13588" max="13819" width="9.109375" style="2" customWidth="1"/>
    <col min="13820" max="13820" width="5.6640625" style="2" customWidth="1"/>
    <col min="13821" max="13821" width="20.6640625" style="2" customWidth="1"/>
    <col min="13822" max="13822" width="20.44140625" style="2" customWidth="1"/>
    <col min="13823" max="13824" width="10.6640625" style="2"/>
    <col min="13825" max="13825" width="5.6640625" style="2" customWidth="1"/>
    <col min="13826" max="13826" width="19" style="2" customWidth="1"/>
    <col min="13827" max="13827" width="23.6640625" style="2" customWidth="1"/>
    <col min="13828" max="13828" width="14.6640625" style="2" customWidth="1"/>
    <col min="13829" max="13840" width="11.6640625" style="2" customWidth="1"/>
    <col min="13841" max="13843" width="8.6640625" style="2" customWidth="1"/>
    <col min="13844" max="14075" width="9.109375" style="2" customWidth="1"/>
    <col min="14076" max="14076" width="5.6640625" style="2" customWidth="1"/>
    <col min="14077" max="14077" width="20.6640625" style="2" customWidth="1"/>
    <col min="14078" max="14078" width="20.44140625" style="2" customWidth="1"/>
    <col min="14079" max="14080" width="10.6640625" style="2"/>
    <col min="14081" max="14081" width="5.6640625" style="2" customWidth="1"/>
    <col min="14082" max="14082" width="19" style="2" customWidth="1"/>
    <col min="14083" max="14083" width="23.6640625" style="2" customWidth="1"/>
    <col min="14084" max="14084" width="14.6640625" style="2" customWidth="1"/>
    <col min="14085" max="14096" width="11.6640625" style="2" customWidth="1"/>
    <col min="14097" max="14099" width="8.6640625" style="2" customWidth="1"/>
    <col min="14100" max="14331" width="9.109375" style="2" customWidth="1"/>
    <col min="14332" max="14332" width="5.6640625" style="2" customWidth="1"/>
    <col min="14333" max="14333" width="20.6640625" style="2" customWidth="1"/>
    <col min="14334" max="14334" width="20.44140625" style="2" customWidth="1"/>
    <col min="14335" max="14336" width="10.6640625" style="2"/>
    <col min="14337" max="14337" width="5.6640625" style="2" customWidth="1"/>
    <col min="14338" max="14338" width="19" style="2" customWidth="1"/>
    <col min="14339" max="14339" width="23.6640625" style="2" customWidth="1"/>
    <col min="14340" max="14340" width="14.6640625" style="2" customWidth="1"/>
    <col min="14341" max="14352" width="11.6640625" style="2" customWidth="1"/>
    <col min="14353" max="14355" width="8.6640625" style="2" customWidth="1"/>
    <col min="14356" max="14587" width="9.109375" style="2" customWidth="1"/>
    <col min="14588" max="14588" width="5.6640625" style="2" customWidth="1"/>
    <col min="14589" max="14589" width="20.6640625" style="2" customWidth="1"/>
    <col min="14590" max="14590" width="20.44140625" style="2" customWidth="1"/>
    <col min="14591" max="14592" width="10.6640625" style="2"/>
    <col min="14593" max="14593" width="5.6640625" style="2" customWidth="1"/>
    <col min="14594" max="14594" width="19" style="2" customWidth="1"/>
    <col min="14595" max="14595" width="23.6640625" style="2" customWidth="1"/>
    <col min="14596" max="14596" width="14.6640625" style="2" customWidth="1"/>
    <col min="14597" max="14608" width="11.6640625" style="2" customWidth="1"/>
    <col min="14609" max="14611" width="8.6640625" style="2" customWidth="1"/>
    <col min="14612" max="14843" width="9.109375" style="2" customWidth="1"/>
    <col min="14844" max="14844" width="5.6640625" style="2" customWidth="1"/>
    <col min="14845" max="14845" width="20.6640625" style="2" customWidth="1"/>
    <col min="14846" max="14846" width="20.44140625" style="2" customWidth="1"/>
    <col min="14847" max="14848" width="10.6640625" style="2"/>
    <col min="14849" max="14849" width="5.6640625" style="2" customWidth="1"/>
    <col min="14850" max="14850" width="19" style="2" customWidth="1"/>
    <col min="14851" max="14851" width="23.6640625" style="2" customWidth="1"/>
    <col min="14852" max="14852" width="14.6640625" style="2" customWidth="1"/>
    <col min="14853" max="14864" width="11.6640625" style="2" customWidth="1"/>
    <col min="14865" max="14867" width="8.6640625" style="2" customWidth="1"/>
    <col min="14868" max="15099" width="9.109375" style="2" customWidth="1"/>
    <col min="15100" max="15100" width="5.6640625" style="2" customWidth="1"/>
    <col min="15101" max="15101" width="20.6640625" style="2" customWidth="1"/>
    <col min="15102" max="15102" width="20.44140625" style="2" customWidth="1"/>
    <col min="15103" max="15104" width="10.6640625" style="2"/>
    <col min="15105" max="15105" width="5.6640625" style="2" customWidth="1"/>
    <col min="15106" max="15106" width="19" style="2" customWidth="1"/>
    <col min="15107" max="15107" width="23.6640625" style="2" customWidth="1"/>
    <col min="15108" max="15108" width="14.6640625" style="2" customWidth="1"/>
    <col min="15109" max="15120" width="11.6640625" style="2" customWidth="1"/>
    <col min="15121" max="15123" width="8.6640625" style="2" customWidth="1"/>
    <col min="15124" max="15355" width="9.109375" style="2" customWidth="1"/>
    <col min="15356" max="15356" width="5.6640625" style="2" customWidth="1"/>
    <col min="15357" max="15357" width="20.6640625" style="2" customWidth="1"/>
    <col min="15358" max="15358" width="20.44140625" style="2" customWidth="1"/>
    <col min="15359" max="15360" width="10.6640625" style="2"/>
    <col min="15361" max="15361" width="5.6640625" style="2" customWidth="1"/>
    <col min="15362" max="15362" width="19" style="2" customWidth="1"/>
    <col min="15363" max="15363" width="23.6640625" style="2" customWidth="1"/>
    <col min="15364" max="15364" width="14.6640625" style="2" customWidth="1"/>
    <col min="15365" max="15376" width="11.6640625" style="2" customWidth="1"/>
    <col min="15377" max="15379" width="8.6640625" style="2" customWidth="1"/>
    <col min="15380" max="15611" width="9.109375" style="2" customWidth="1"/>
    <col min="15612" max="15612" width="5.6640625" style="2" customWidth="1"/>
    <col min="15613" max="15613" width="20.6640625" style="2" customWidth="1"/>
    <col min="15614" max="15614" width="20.44140625" style="2" customWidth="1"/>
    <col min="15615" max="15616" width="10.6640625" style="2"/>
    <col min="15617" max="15617" width="5.6640625" style="2" customWidth="1"/>
    <col min="15618" max="15618" width="19" style="2" customWidth="1"/>
    <col min="15619" max="15619" width="23.6640625" style="2" customWidth="1"/>
    <col min="15620" max="15620" width="14.6640625" style="2" customWidth="1"/>
    <col min="15621" max="15632" width="11.6640625" style="2" customWidth="1"/>
    <col min="15633" max="15635" width="8.6640625" style="2" customWidth="1"/>
    <col min="15636" max="15867" width="9.109375" style="2" customWidth="1"/>
    <col min="15868" max="15868" width="5.6640625" style="2" customWidth="1"/>
    <col min="15869" max="15869" width="20.6640625" style="2" customWidth="1"/>
    <col min="15870" max="15870" width="20.44140625" style="2" customWidth="1"/>
    <col min="15871" max="15872" width="10.6640625" style="2"/>
    <col min="15873" max="15873" width="5.6640625" style="2" customWidth="1"/>
    <col min="15874" max="15874" width="19" style="2" customWidth="1"/>
    <col min="15875" max="15875" width="23.6640625" style="2" customWidth="1"/>
    <col min="15876" max="15876" width="14.6640625" style="2" customWidth="1"/>
    <col min="15877" max="15888" width="11.6640625" style="2" customWidth="1"/>
    <col min="15889" max="15891" width="8.6640625" style="2" customWidth="1"/>
    <col min="15892" max="16123" width="9.109375" style="2" customWidth="1"/>
    <col min="16124" max="16124" width="5.6640625" style="2" customWidth="1"/>
    <col min="16125" max="16125" width="20.6640625" style="2" customWidth="1"/>
    <col min="16126" max="16126" width="20.44140625" style="2" customWidth="1"/>
    <col min="16127" max="16128" width="10.6640625" style="2"/>
    <col min="16129" max="16129" width="5.6640625" style="2" customWidth="1"/>
    <col min="16130" max="16130" width="19" style="2" customWidth="1"/>
    <col min="16131" max="16131" width="23.6640625" style="2" customWidth="1"/>
    <col min="16132" max="16132" width="14.6640625" style="2" customWidth="1"/>
    <col min="16133" max="16144" width="11.6640625" style="2" customWidth="1"/>
    <col min="16145" max="16147" width="8.6640625" style="2" customWidth="1"/>
    <col min="16148" max="16379" width="9.109375" style="2" customWidth="1"/>
    <col min="16380" max="16380" width="5.6640625" style="2" customWidth="1"/>
    <col min="16381" max="16381" width="20.6640625" style="2" customWidth="1"/>
    <col min="16382" max="16382" width="20.44140625" style="2" customWidth="1"/>
    <col min="16383" max="16384" width="10.6640625" style="2"/>
  </cols>
  <sheetData>
    <row r="1" spans="1:22" x14ac:dyDescent="0.25">
      <c r="A1" s="1" t="s">
        <v>0</v>
      </c>
    </row>
    <row r="2" spans="1:22" x14ac:dyDescent="0.25">
      <c r="A2" s="4" t="s">
        <v>1</v>
      </c>
      <c r="B2" s="4"/>
    </row>
    <row r="3" spans="1:22" s="8" customFormat="1" ht="16.8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6"/>
      <c r="T3" s="6"/>
      <c r="U3" s="6"/>
      <c r="V3" s="6"/>
    </row>
    <row r="4" spans="1:22" s="8" customFormat="1" ht="16.8" x14ac:dyDescent="0.25">
      <c r="G4" s="9" t="str">
        <f>'[1]1'!E5</f>
        <v>KABUPATEN/KOTA</v>
      </c>
      <c r="H4" s="10" t="str">
        <f>'[1]1'!F5</f>
        <v>BULUKUMBA</v>
      </c>
      <c r="R4" s="11"/>
    </row>
    <row r="5" spans="1:22" s="8" customFormat="1" ht="16.8" x14ac:dyDescent="0.25">
      <c r="G5" s="9" t="str">
        <f>'[1]1'!E6</f>
        <v xml:space="preserve">TAHUN </v>
      </c>
      <c r="H5" s="10">
        <f>'[1]1'!F6</f>
        <v>2022</v>
      </c>
      <c r="R5" s="11"/>
    </row>
    <row r="6" spans="1:22" ht="15.6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2" ht="12.75" customHeight="1" x14ac:dyDescent="0.25">
      <c r="A7" s="13" t="s">
        <v>3</v>
      </c>
      <c r="B7" s="14" t="s">
        <v>4</v>
      </c>
      <c r="C7" s="13" t="s">
        <v>5</v>
      </c>
      <c r="D7" s="15" t="s">
        <v>6</v>
      </c>
      <c r="E7" s="16" t="s">
        <v>7</v>
      </c>
      <c r="F7" s="17"/>
      <c r="G7" s="18" t="s">
        <v>8</v>
      </c>
      <c r="H7" s="19"/>
      <c r="I7" s="19"/>
      <c r="J7" s="19"/>
      <c r="K7" s="19"/>
      <c r="L7" s="19"/>
      <c r="M7" s="19"/>
      <c r="N7" s="19"/>
      <c r="O7" s="19"/>
      <c r="P7" s="20"/>
    </row>
    <row r="8" spans="1:22" ht="15" customHeight="1" x14ac:dyDescent="0.25">
      <c r="A8" s="13"/>
      <c r="B8" s="14"/>
      <c r="C8" s="13"/>
      <c r="D8" s="15"/>
      <c r="E8" s="21"/>
      <c r="F8" s="22"/>
      <c r="G8" s="23" t="s">
        <v>9</v>
      </c>
      <c r="H8" s="24"/>
      <c r="I8" s="24"/>
      <c r="J8" s="25"/>
      <c r="K8" s="23" t="s">
        <v>10</v>
      </c>
      <c r="L8" s="24"/>
      <c r="M8" s="24"/>
      <c r="N8" s="25"/>
      <c r="O8" s="26" t="s">
        <v>11</v>
      </c>
      <c r="P8" s="27"/>
    </row>
    <row r="9" spans="1:22" ht="15" customHeight="1" x14ac:dyDescent="0.25">
      <c r="A9" s="13"/>
      <c r="B9" s="14"/>
      <c r="C9" s="13"/>
      <c r="D9" s="15"/>
      <c r="E9" s="28"/>
      <c r="F9" s="29"/>
      <c r="G9" s="23" t="s">
        <v>12</v>
      </c>
      <c r="H9" s="25"/>
      <c r="I9" s="24" t="s">
        <v>13</v>
      </c>
      <c r="J9" s="25"/>
      <c r="K9" s="23" t="s">
        <v>12</v>
      </c>
      <c r="L9" s="25"/>
      <c r="M9" s="24" t="s">
        <v>13</v>
      </c>
      <c r="N9" s="25"/>
      <c r="O9" s="23" t="s">
        <v>13</v>
      </c>
      <c r="P9" s="25"/>
    </row>
    <row r="10" spans="1:22" ht="27.75" customHeight="1" x14ac:dyDescent="0.25">
      <c r="A10" s="30"/>
      <c r="B10" s="31"/>
      <c r="C10" s="30"/>
      <c r="D10" s="32"/>
      <c r="E10" s="33" t="s">
        <v>12</v>
      </c>
      <c r="F10" s="33" t="s">
        <v>13</v>
      </c>
      <c r="G10" s="34" t="s">
        <v>14</v>
      </c>
      <c r="H10" s="34" t="s">
        <v>15</v>
      </c>
      <c r="I10" s="34" t="s">
        <v>14</v>
      </c>
      <c r="J10" s="34" t="s">
        <v>15</v>
      </c>
      <c r="K10" s="34" t="s">
        <v>14</v>
      </c>
      <c r="L10" s="34" t="s">
        <v>15</v>
      </c>
      <c r="M10" s="34" t="s">
        <v>14</v>
      </c>
      <c r="N10" s="34" t="s">
        <v>15</v>
      </c>
      <c r="O10" s="34" t="s">
        <v>14</v>
      </c>
      <c r="P10" s="34" t="s">
        <v>15</v>
      </c>
    </row>
    <row r="11" spans="1:22" x14ac:dyDescent="0.25">
      <c r="A11" s="35" t="s">
        <v>16</v>
      </c>
      <c r="B11" s="36" t="s">
        <v>17</v>
      </c>
      <c r="C11" s="36" t="s">
        <v>18</v>
      </c>
      <c r="D11" s="36" t="s">
        <v>19</v>
      </c>
      <c r="E11" s="36" t="s">
        <v>20</v>
      </c>
      <c r="F11" s="36" t="s">
        <v>21</v>
      </c>
      <c r="G11" s="36" t="s">
        <v>22</v>
      </c>
      <c r="H11" s="36" t="s">
        <v>23</v>
      </c>
      <c r="I11" s="36" t="s">
        <v>24</v>
      </c>
      <c r="J11" s="36" t="s">
        <v>25</v>
      </c>
      <c r="K11" s="36" t="s">
        <v>26</v>
      </c>
      <c r="L11" s="36" t="s">
        <v>27</v>
      </c>
      <c r="M11" s="36" t="s">
        <v>28</v>
      </c>
      <c r="N11" s="36" t="s">
        <v>29</v>
      </c>
      <c r="O11" s="36" t="s">
        <v>30</v>
      </c>
      <c r="P11" s="37" t="s">
        <v>31</v>
      </c>
    </row>
    <row r="12" spans="1:22" x14ac:dyDescent="0.25">
      <c r="A12" s="38">
        <f>'[1]9'!A9</f>
        <v>1</v>
      </c>
      <c r="B12" s="39" t="str">
        <f>'[1]9'!B9</f>
        <v>GANTARANG</v>
      </c>
      <c r="C12" s="39" t="str">
        <f>'[1]9'!C9</f>
        <v>1. PONRE</v>
      </c>
      <c r="D12" s="40">
        <v>32186</v>
      </c>
      <c r="E12" s="41">
        <v>719</v>
      </c>
      <c r="F12" s="42">
        <v>449</v>
      </c>
      <c r="G12" s="43">
        <v>208</v>
      </c>
      <c r="H12" s="44">
        <f>G12/E12*100</f>
        <v>28.929068150208625</v>
      </c>
      <c r="I12" s="42">
        <v>100</v>
      </c>
      <c r="J12" s="44">
        <f>I12/F12*100</f>
        <v>22.271714922049</v>
      </c>
      <c r="K12" s="43">
        <v>98</v>
      </c>
      <c r="L12" s="44">
        <f>K12/G12*100</f>
        <v>47.115384615384613</v>
      </c>
      <c r="M12" s="45">
        <v>55</v>
      </c>
      <c r="N12" s="44">
        <f>M12/I12*100</f>
        <v>55.000000000000007</v>
      </c>
      <c r="O12" s="46">
        <v>93</v>
      </c>
      <c r="P12" s="47">
        <f>O12/I12*100</f>
        <v>93</v>
      </c>
      <c r="R12" s="48">
        <f>SUM(G12:G14)</f>
        <v>423</v>
      </c>
      <c r="S12" s="49"/>
    </row>
    <row r="13" spans="1:22" x14ac:dyDescent="0.25">
      <c r="A13" s="50"/>
      <c r="B13" s="51"/>
      <c r="C13" s="51" t="str">
        <f>'[1]9'!C10</f>
        <v>2. GATTARENG</v>
      </c>
      <c r="D13" s="52">
        <v>26712</v>
      </c>
      <c r="E13" s="53">
        <v>686</v>
      </c>
      <c r="F13" s="54">
        <v>428</v>
      </c>
      <c r="G13" s="55">
        <v>105</v>
      </c>
      <c r="H13" s="56">
        <f t="shared" ref="H13:H31" si="0">G13/E13*100</f>
        <v>15.306122448979592</v>
      </c>
      <c r="I13" s="54">
        <v>35</v>
      </c>
      <c r="J13" s="56">
        <f t="shared" ref="J13:J30" si="1">I13/F13*100</f>
        <v>8.1775700934579429</v>
      </c>
      <c r="K13" s="55">
        <v>88</v>
      </c>
      <c r="L13" s="56">
        <f>K13/G13*100</f>
        <v>83.80952380952381</v>
      </c>
      <c r="M13" s="57">
        <v>34</v>
      </c>
      <c r="N13" s="56">
        <f>M13/I13*100</f>
        <v>97.142857142857139</v>
      </c>
      <c r="O13" s="58">
        <v>34</v>
      </c>
      <c r="P13" s="59">
        <f>O13/I13*100</f>
        <v>97.142857142857139</v>
      </c>
      <c r="R13" s="48"/>
      <c r="S13" s="49"/>
    </row>
    <row r="14" spans="1:22" x14ac:dyDescent="0.25">
      <c r="A14" s="50"/>
      <c r="B14" s="51"/>
      <c r="C14" s="51" t="str">
        <f>'[1]9'!C11</f>
        <v>3. BONTONYELENG</v>
      </c>
      <c r="D14" s="52">
        <v>27396</v>
      </c>
      <c r="E14" s="53">
        <v>771</v>
      </c>
      <c r="F14" s="54">
        <v>482</v>
      </c>
      <c r="G14" s="55">
        <v>110</v>
      </c>
      <c r="H14" s="56">
        <f t="shared" si="0"/>
        <v>14.267185473411153</v>
      </c>
      <c r="I14" s="54">
        <v>41</v>
      </c>
      <c r="J14" s="56">
        <f t="shared" si="1"/>
        <v>8.5062240663900415</v>
      </c>
      <c r="K14" s="55">
        <v>106</v>
      </c>
      <c r="L14" s="56">
        <f t="shared" ref="L14:L30" si="2">K14/G14*100</f>
        <v>96.36363636363636</v>
      </c>
      <c r="M14" s="57">
        <v>37</v>
      </c>
      <c r="N14" s="56">
        <f t="shared" ref="N14:N31" si="3">M14/I14*100</f>
        <v>90.243902439024396</v>
      </c>
      <c r="O14" s="58">
        <v>38</v>
      </c>
      <c r="P14" s="59">
        <f t="shared" ref="P14:P31" si="4">O14/I14*100</f>
        <v>92.682926829268297</v>
      </c>
      <c r="R14" s="48"/>
      <c r="S14" s="49"/>
    </row>
    <row r="15" spans="1:22" x14ac:dyDescent="0.25">
      <c r="A15" s="50">
        <f>'[1]9'!A12</f>
        <v>2</v>
      </c>
      <c r="B15" s="51" t="str">
        <f>'[1]9'!B12</f>
        <v>KINDANG</v>
      </c>
      <c r="C15" s="51" t="str">
        <f>'[1]9'!C12</f>
        <v>4. BORONG RAPPOA</v>
      </c>
      <c r="D15" s="52">
        <v>13443</v>
      </c>
      <c r="E15" s="53">
        <v>393</v>
      </c>
      <c r="F15" s="54">
        <v>245</v>
      </c>
      <c r="G15" s="55">
        <v>97</v>
      </c>
      <c r="H15" s="56">
        <f t="shared" si="0"/>
        <v>24.681933842239186</v>
      </c>
      <c r="I15" s="54">
        <v>29</v>
      </c>
      <c r="J15" s="56">
        <v>128</v>
      </c>
      <c r="K15" s="55">
        <v>87</v>
      </c>
      <c r="L15" s="56">
        <f t="shared" si="2"/>
        <v>89.690721649484544</v>
      </c>
      <c r="M15" s="57">
        <v>25</v>
      </c>
      <c r="N15" s="56">
        <f t="shared" si="3"/>
        <v>86.206896551724128</v>
      </c>
      <c r="O15" s="58">
        <v>28</v>
      </c>
      <c r="P15" s="59">
        <f>O15/I15*100</f>
        <v>96.551724137931032</v>
      </c>
      <c r="R15" s="48">
        <f>SUM(G15:G16)</f>
        <v>180</v>
      </c>
      <c r="S15" s="49"/>
    </row>
    <row r="16" spans="1:22" x14ac:dyDescent="0.25">
      <c r="A16" s="50"/>
      <c r="B16" s="51"/>
      <c r="C16" s="51" t="str">
        <f>'[1]9'!C13</f>
        <v>5. BALIBO</v>
      </c>
      <c r="D16" s="52">
        <v>21086</v>
      </c>
      <c r="E16" s="53">
        <v>487</v>
      </c>
      <c r="F16" s="54">
        <v>304</v>
      </c>
      <c r="G16" s="55">
        <v>83</v>
      </c>
      <c r="H16" s="56">
        <f t="shared" si="0"/>
        <v>17.043121149897331</v>
      </c>
      <c r="I16" s="54">
        <v>37</v>
      </c>
      <c r="J16" s="56">
        <f t="shared" si="1"/>
        <v>12.171052631578947</v>
      </c>
      <c r="K16" s="55">
        <v>78</v>
      </c>
      <c r="L16" s="56">
        <f t="shared" si="2"/>
        <v>93.975903614457835</v>
      </c>
      <c r="M16" s="57">
        <v>35</v>
      </c>
      <c r="N16" s="56">
        <f t="shared" si="3"/>
        <v>94.594594594594597</v>
      </c>
      <c r="O16" s="58">
        <v>35</v>
      </c>
      <c r="P16" s="59">
        <f t="shared" si="4"/>
        <v>94.594594594594597</v>
      </c>
      <c r="R16" s="48"/>
      <c r="S16" s="49"/>
    </row>
    <row r="17" spans="1:19" x14ac:dyDescent="0.25">
      <c r="A17" s="50">
        <f>'[1]9'!A14</f>
        <v>3</v>
      </c>
      <c r="B17" s="51" t="str">
        <f>'[1]9'!B14</f>
        <v>UJUNG BULU</v>
      </c>
      <c r="C17" s="51" t="str">
        <f>'[1]9'!C14</f>
        <v>6. CAILE</v>
      </c>
      <c r="D17" s="52">
        <v>51116</v>
      </c>
      <c r="E17" s="53">
        <v>1340</v>
      </c>
      <c r="F17" s="54">
        <v>837</v>
      </c>
      <c r="G17" s="55">
        <v>327</v>
      </c>
      <c r="H17" s="56">
        <f t="shared" si="0"/>
        <v>24.402985074626866</v>
      </c>
      <c r="I17" s="54">
        <v>178</v>
      </c>
      <c r="J17" s="56">
        <f t="shared" si="1"/>
        <v>21.266427718040621</v>
      </c>
      <c r="K17" s="55">
        <v>246</v>
      </c>
      <c r="L17" s="56">
        <f t="shared" si="2"/>
        <v>75.22935779816514</v>
      </c>
      <c r="M17" s="57">
        <v>147</v>
      </c>
      <c r="N17" s="56">
        <f t="shared" si="3"/>
        <v>82.584269662921344</v>
      </c>
      <c r="O17" s="58">
        <v>155</v>
      </c>
      <c r="P17" s="59">
        <f t="shared" si="4"/>
        <v>87.078651685393254</v>
      </c>
      <c r="R17" s="48">
        <f>G17</f>
        <v>327</v>
      </c>
      <c r="S17" s="49"/>
    </row>
    <row r="18" spans="1:19" x14ac:dyDescent="0.25">
      <c r="A18" s="50">
        <f>'[1]9'!A15</f>
        <v>4</v>
      </c>
      <c r="B18" s="51" t="str">
        <f>'[1]9'!B15</f>
        <v>UJUNG LOE</v>
      </c>
      <c r="C18" s="51" t="str">
        <f>'[1]9'!C15</f>
        <v>7. UJUNG LOE</v>
      </c>
      <c r="D18" s="52">
        <v>30574</v>
      </c>
      <c r="E18" s="53">
        <v>779</v>
      </c>
      <c r="F18" s="54">
        <v>487</v>
      </c>
      <c r="G18" s="55">
        <v>311</v>
      </c>
      <c r="H18" s="56">
        <f t="shared" si="0"/>
        <v>39.922978177150192</v>
      </c>
      <c r="I18" s="54">
        <v>124</v>
      </c>
      <c r="J18" s="56">
        <f t="shared" si="1"/>
        <v>25.46201232032854</v>
      </c>
      <c r="K18" s="55">
        <v>310</v>
      </c>
      <c r="L18" s="56">
        <f t="shared" si="2"/>
        <v>99.678456591639872</v>
      </c>
      <c r="M18" s="57">
        <v>123</v>
      </c>
      <c r="N18" s="56">
        <f t="shared" si="3"/>
        <v>99.193548387096769</v>
      </c>
      <c r="O18" s="58">
        <v>123</v>
      </c>
      <c r="P18" s="59">
        <f t="shared" si="4"/>
        <v>99.193548387096769</v>
      </c>
      <c r="R18" s="48">
        <f>SUM(G18:G20)</f>
        <v>561</v>
      </c>
      <c r="S18" s="49"/>
    </row>
    <row r="19" spans="1:19" x14ac:dyDescent="0.25">
      <c r="A19" s="50"/>
      <c r="B19" s="51"/>
      <c r="C19" s="51" t="str">
        <f>'[1]9'!C16</f>
        <v>8. MANYAMPA</v>
      </c>
      <c r="D19" s="52">
        <v>6520</v>
      </c>
      <c r="E19" s="53">
        <v>169</v>
      </c>
      <c r="F19" s="54">
        <v>105</v>
      </c>
      <c r="G19" s="55">
        <v>21</v>
      </c>
      <c r="H19" s="56">
        <f t="shared" si="0"/>
        <v>12.42603550295858</v>
      </c>
      <c r="I19" s="54">
        <v>8</v>
      </c>
      <c r="J19" s="56">
        <f t="shared" si="1"/>
        <v>7.6190476190476195</v>
      </c>
      <c r="K19" s="55">
        <v>19</v>
      </c>
      <c r="L19" s="56">
        <f t="shared" si="2"/>
        <v>90.476190476190482</v>
      </c>
      <c r="M19" s="57">
        <v>8</v>
      </c>
      <c r="N19" s="56">
        <f t="shared" si="3"/>
        <v>100</v>
      </c>
      <c r="O19" s="58">
        <v>8</v>
      </c>
      <c r="P19" s="59">
        <f t="shared" si="4"/>
        <v>100</v>
      </c>
      <c r="R19" s="48"/>
      <c r="S19" s="49"/>
    </row>
    <row r="20" spans="1:19" x14ac:dyDescent="0.25">
      <c r="A20" s="50"/>
      <c r="B20" s="51"/>
      <c r="C20" s="51" t="str">
        <f>'[1]9'!C17</f>
        <v>9. PALANGISANG</v>
      </c>
      <c r="D20" s="52">
        <v>12970</v>
      </c>
      <c r="E20" s="53">
        <v>331</v>
      </c>
      <c r="F20" s="54">
        <v>207</v>
      </c>
      <c r="G20" s="55">
        <v>229</v>
      </c>
      <c r="H20" s="56">
        <f t="shared" si="0"/>
        <v>69.184290030211486</v>
      </c>
      <c r="I20" s="54">
        <v>56</v>
      </c>
      <c r="J20" s="56">
        <f t="shared" si="1"/>
        <v>27.053140096618357</v>
      </c>
      <c r="K20" s="55">
        <v>220</v>
      </c>
      <c r="L20" s="56">
        <f t="shared" si="2"/>
        <v>96.069868995633186</v>
      </c>
      <c r="M20" s="57">
        <v>52</v>
      </c>
      <c r="N20" s="56">
        <f t="shared" si="3"/>
        <v>92.857142857142861</v>
      </c>
      <c r="O20" s="58">
        <v>52</v>
      </c>
      <c r="P20" s="59">
        <f t="shared" si="4"/>
        <v>92.857142857142861</v>
      </c>
      <c r="R20" s="48"/>
      <c r="S20" s="49"/>
    </row>
    <row r="21" spans="1:19" x14ac:dyDescent="0.25">
      <c r="A21" s="50">
        <f>'[1]9'!A18</f>
        <v>5</v>
      </c>
      <c r="B21" s="51" t="str">
        <f>'[1]9'!B18</f>
        <v>BONTO BAHARI</v>
      </c>
      <c r="C21" s="51" t="str">
        <f>'[1]9'!C18</f>
        <v>10. BONTO BAHARI</v>
      </c>
      <c r="D21" s="52">
        <v>29876</v>
      </c>
      <c r="E21" s="53">
        <v>766</v>
      </c>
      <c r="F21" s="54">
        <v>478</v>
      </c>
      <c r="G21" s="55">
        <v>25</v>
      </c>
      <c r="H21" s="56">
        <f t="shared" si="0"/>
        <v>3.2637075718015671</v>
      </c>
      <c r="I21" s="54">
        <v>6</v>
      </c>
      <c r="J21" s="56">
        <f t="shared" si="1"/>
        <v>1.2552301255230125</v>
      </c>
      <c r="K21" s="55">
        <v>11</v>
      </c>
      <c r="L21" s="56">
        <f t="shared" si="2"/>
        <v>44</v>
      </c>
      <c r="M21" s="57">
        <v>4</v>
      </c>
      <c r="N21" s="56">
        <f>M29</f>
        <v>51</v>
      </c>
      <c r="O21" s="58">
        <v>6</v>
      </c>
      <c r="P21" s="59">
        <f>O21/I21*100</f>
        <v>100</v>
      </c>
      <c r="R21" s="48">
        <f>G21</f>
        <v>25</v>
      </c>
      <c r="S21" s="49"/>
    </row>
    <row r="22" spans="1:19" x14ac:dyDescent="0.25">
      <c r="A22" s="50">
        <f>'[1]9'!A19</f>
        <v>6</v>
      </c>
      <c r="B22" s="51" t="str">
        <f>'[1]9'!B19</f>
        <v>BONTO TIRO</v>
      </c>
      <c r="C22" s="51" t="str">
        <f>'[1]9'!C19</f>
        <v>11.BONTO TIRO</v>
      </c>
      <c r="D22" s="52">
        <v>15053</v>
      </c>
      <c r="E22" s="53">
        <v>406</v>
      </c>
      <c r="F22" s="54">
        <v>254</v>
      </c>
      <c r="G22" s="55">
        <v>116</v>
      </c>
      <c r="H22" s="56">
        <f t="shared" si="0"/>
        <v>28.571428571428569</v>
      </c>
      <c r="I22" s="54">
        <v>46</v>
      </c>
      <c r="J22" s="56">
        <f t="shared" si="1"/>
        <v>18.110236220472441</v>
      </c>
      <c r="K22" s="55">
        <v>114</v>
      </c>
      <c r="L22" s="56">
        <f t="shared" si="2"/>
        <v>98.275862068965509</v>
      </c>
      <c r="M22" s="57">
        <v>46</v>
      </c>
      <c r="N22" s="56">
        <f t="shared" si="3"/>
        <v>100</v>
      </c>
      <c r="O22" s="58">
        <v>46</v>
      </c>
      <c r="P22" s="59">
        <f t="shared" si="4"/>
        <v>100</v>
      </c>
      <c r="R22" s="48">
        <f>SUM(G22:G23)</f>
        <v>171</v>
      </c>
      <c r="S22" s="49"/>
    </row>
    <row r="23" spans="1:19" x14ac:dyDescent="0.25">
      <c r="A23" s="50"/>
      <c r="B23" s="51"/>
      <c r="C23" s="51" t="str">
        <f>'[1]9'!C20</f>
        <v>12. BATANG</v>
      </c>
      <c r="D23" s="52">
        <v>13893</v>
      </c>
      <c r="E23" s="53">
        <v>342</v>
      </c>
      <c r="F23" s="54">
        <v>214</v>
      </c>
      <c r="G23" s="55">
        <v>55</v>
      </c>
      <c r="H23" s="56">
        <f t="shared" si="0"/>
        <v>16.081871345029239</v>
      </c>
      <c r="I23" s="54">
        <v>15</v>
      </c>
      <c r="J23" s="56">
        <f t="shared" si="1"/>
        <v>7.009345794392523</v>
      </c>
      <c r="K23" s="55">
        <v>42</v>
      </c>
      <c r="L23" s="56">
        <f t="shared" si="2"/>
        <v>76.363636363636374</v>
      </c>
      <c r="M23" s="57">
        <v>15</v>
      </c>
      <c r="N23" s="56">
        <f t="shared" si="3"/>
        <v>100</v>
      </c>
      <c r="O23" s="58">
        <v>15</v>
      </c>
      <c r="P23" s="59">
        <f t="shared" si="4"/>
        <v>100</v>
      </c>
      <c r="R23" s="48"/>
      <c r="S23" s="49"/>
    </row>
    <row r="24" spans="1:19" x14ac:dyDescent="0.25">
      <c r="A24" s="50">
        <f>'[1]9'!A21</f>
        <v>7</v>
      </c>
      <c r="B24" s="51" t="str">
        <f>'[1]9'!B21</f>
        <v>HERLANG</v>
      </c>
      <c r="C24" s="51" t="str">
        <f>'[1]9'!C21</f>
        <v>13. HERLANG</v>
      </c>
      <c r="D24" s="52">
        <v>19241</v>
      </c>
      <c r="E24" s="53">
        <v>495</v>
      </c>
      <c r="F24" s="54">
        <v>309</v>
      </c>
      <c r="G24" s="55">
        <v>116</v>
      </c>
      <c r="H24" s="56">
        <f t="shared" si="0"/>
        <v>23.434343434343436</v>
      </c>
      <c r="I24" s="54">
        <v>28</v>
      </c>
      <c r="J24" s="56">
        <f t="shared" si="1"/>
        <v>9.0614886731391593</v>
      </c>
      <c r="K24" s="55">
        <v>95</v>
      </c>
      <c r="L24" s="56">
        <f t="shared" si="2"/>
        <v>81.896551724137936</v>
      </c>
      <c r="M24" s="57">
        <v>23</v>
      </c>
      <c r="N24" s="56">
        <f t="shared" si="3"/>
        <v>82.142857142857139</v>
      </c>
      <c r="O24" s="58">
        <v>25</v>
      </c>
      <c r="P24" s="59">
        <f t="shared" si="4"/>
        <v>89.285714285714292</v>
      </c>
      <c r="R24" s="48">
        <f>SUM(G24:G25)</f>
        <v>168</v>
      </c>
      <c r="S24" s="49"/>
    </row>
    <row r="25" spans="1:19" x14ac:dyDescent="0.25">
      <c r="A25" s="50"/>
      <c r="B25" s="51"/>
      <c r="C25" s="51" t="str">
        <f>'[1]9'!C22</f>
        <v>14. KARASSING</v>
      </c>
      <c r="D25" s="52">
        <v>10581</v>
      </c>
      <c r="E25" s="53">
        <v>274</v>
      </c>
      <c r="F25" s="54">
        <v>171</v>
      </c>
      <c r="G25" s="55">
        <v>52</v>
      </c>
      <c r="H25" s="56">
        <f t="shared" si="0"/>
        <v>18.978102189781019</v>
      </c>
      <c r="I25" s="54">
        <v>15</v>
      </c>
      <c r="J25" s="56">
        <f t="shared" si="1"/>
        <v>8.7719298245614024</v>
      </c>
      <c r="K25" s="55">
        <v>50</v>
      </c>
      <c r="L25" s="56">
        <f t="shared" si="2"/>
        <v>96.15384615384616</v>
      </c>
      <c r="M25" s="57">
        <v>15</v>
      </c>
      <c r="N25" s="56">
        <f t="shared" si="3"/>
        <v>100</v>
      </c>
      <c r="O25" s="58">
        <v>15</v>
      </c>
      <c r="P25" s="59">
        <f t="shared" si="4"/>
        <v>100</v>
      </c>
      <c r="R25" s="48"/>
      <c r="S25" s="49"/>
    </row>
    <row r="26" spans="1:19" x14ac:dyDescent="0.25">
      <c r="A26" s="50">
        <f>'[1]9'!A23</f>
        <v>8</v>
      </c>
      <c r="B26" s="51" t="str">
        <f>'[1]9'!B23</f>
        <v>KAJANG</v>
      </c>
      <c r="C26" s="51" t="str">
        <f>'[1]9'!C23</f>
        <v>15.KAJANG</v>
      </c>
      <c r="D26" s="52">
        <v>20953</v>
      </c>
      <c r="E26" s="53">
        <v>536</v>
      </c>
      <c r="F26" s="54">
        <v>335</v>
      </c>
      <c r="G26" s="55">
        <v>125</v>
      </c>
      <c r="H26" s="56">
        <f t="shared" si="0"/>
        <v>23.32089552238806</v>
      </c>
      <c r="I26" s="54">
        <v>22</v>
      </c>
      <c r="J26" s="56">
        <f t="shared" si="1"/>
        <v>6.567164179104477</v>
      </c>
      <c r="K26" s="55">
        <v>87</v>
      </c>
      <c r="L26" s="56">
        <f t="shared" si="2"/>
        <v>69.599999999999994</v>
      </c>
      <c r="M26" s="57">
        <v>21</v>
      </c>
      <c r="N26" s="56">
        <f t="shared" si="3"/>
        <v>95.454545454545453</v>
      </c>
      <c r="O26" s="58">
        <v>21</v>
      </c>
      <c r="P26" s="59">
        <f t="shared" si="4"/>
        <v>95.454545454545453</v>
      </c>
      <c r="R26" s="48">
        <f>SUM(G26:G28)</f>
        <v>204</v>
      </c>
      <c r="S26" s="49"/>
    </row>
    <row r="27" spans="1:19" x14ac:dyDescent="0.25">
      <c r="A27" s="50"/>
      <c r="B27" s="51"/>
      <c r="C27" s="51" t="str">
        <f>'[1]9'!C24</f>
        <v>16. LEMBANNA</v>
      </c>
      <c r="D27" s="52">
        <v>17074</v>
      </c>
      <c r="E27" s="53">
        <v>494</v>
      </c>
      <c r="F27" s="54">
        <v>308</v>
      </c>
      <c r="G27" s="55">
        <v>35</v>
      </c>
      <c r="H27" s="56">
        <f t="shared" si="0"/>
        <v>7.0850202429149798</v>
      </c>
      <c r="I27" s="54">
        <v>9</v>
      </c>
      <c r="J27" s="56">
        <f t="shared" si="1"/>
        <v>2.9220779220779218</v>
      </c>
      <c r="K27" s="55">
        <v>26</v>
      </c>
      <c r="L27" s="56">
        <f t="shared" si="2"/>
        <v>74.285714285714292</v>
      </c>
      <c r="M27" s="57">
        <v>7</v>
      </c>
      <c r="N27" s="56">
        <v>0</v>
      </c>
      <c r="O27" s="58">
        <v>7</v>
      </c>
      <c r="P27" s="59">
        <v>0</v>
      </c>
      <c r="R27" s="48"/>
      <c r="S27" s="49"/>
    </row>
    <row r="28" spans="1:19" x14ac:dyDescent="0.25">
      <c r="A28" s="50"/>
      <c r="B28" s="51"/>
      <c r="C28" s="51" t="str">
        <f>'[1]9'!C25</f>
        <v>17.TANAH TOA</v>
      </c>
      <c r="D28" s="52">
        <v>13898</v>
      </c>
      <c r="E28" s="53">
        <v>292</v>
      </c>
      <c r="F28" s="54">
        <v>183</v>
      </c>
      <c r="G28" s="55">
        <v>44</v>
      </c>
      <c r="H28" s="56">
        <f t="shared" si="0"/>
        <v>15.068493150684931</v>
      </c>
      <c r="I28" s="54">
        <v>10</v>
      </c>
      <c r="J28" s="56">
        <f t="shared" si="1"/>
        <v>5.4644808743169397</v>
      </c>
      <c r="K28" s="55">
        <v>40</v>
      </c>
      <c r="L28" s="56">
        <f t="shared" si="2"/>
        <v>90.909090909090907</v>
      </c>
      <c r="M28" s="57">
        <v>10</v>
      </c>
      <c r="N28" s="56">
        <f t="shared" si="3"/>
        <v>100</v>
      </c>
      <c r="O28" s="58">
        <v>10</v>
      </c>
      <c r="P28" s="59">
        <f t="shared" si="4"/>
        <v>100</v>
      </c>
      <c r="R28" s="48"/>
      <c r="S28" s="49"/>
    </row>
    <row r="29" spans="1:19" x14ac:dyDescent="0.25">
      <c r="A29" s="50">
        <f>'[1]9'!A26</f>
        <v>9</v>
      </c>
      <c r="B29" s="51" t="str">
        <f>'[1]9'!B26</f>
        <v>BULUKUMPA</v>
      </c>
      <c r="C29" s="51" t="str">
        <f>'[1]9'!C26</f>
        <v>18. TANETE</v>
      </c>
      <c r="D29" s="52">
        <v>41613</v>
      </c>
      <c r="E29" s="53">
        <v>1077</v>
      </c>
      <c r="F29" s="54">
        <v>673</v>
      </c>
      <c r="G29" s="55">
        <v>217</v>
      </c>
      <c r="H29" s="56">
        <f t="shared" si="0"/>
        <v>20.148560817084494</v>
      </c>
      <c r="I29" s="54">
        <v>66</v>
      </c>
      <c r="J29" s="56">
        <f t="shared" si="1"/>
        <v>9.8068350668647852</v>
      </c>
      <c r="K29" s="55">
        <v>161</v>
      </c>
      <c r="L29" s="56">
        <f t="shared" si="2"/>
        <v>74.193548387096769</v>
      </c>
      <c r="M29" s="57">
        <v>51</v>
      </c>
      <c r="N29" s="56">
        <f t="shared" si="3"/>
        <v>77.272727272727266</v>
      </c>
      <c r="O29" s="58">
        <v>51</v>
      </c>
      <c r="P29" s="59">
        <f t="shared" si="4"/>
        <v>77.272727272727266</v>
      </c>
      <c r="R29" s="48">
        <f>SUM(G29:G30)</f>
        <v>371</v>
      </c>
      <c r="S29" s="49"/>
    </row>
    <row r="30" spans="1:19" x14ac:dyDescent="0.25">
      <c r="A30" s="50"/>
      <c r="B30" s="51"/>
      <c r="C30" s="51" t="str">
        <f>'[1]9'!C27</f>
        <v>19. SALASSAE</v>
      </c>
      <c r="D30" s="52">
        <v>14477</v>
      </c>
      <c r="E30" s="53">
        <v>373</v>
      </c>
      <c r="F30" s="54">
        <v>233</v>
      </c>
      <c r="G30" s="55">
        <v>154</v>
      </c>
      <c r="H30" s="56">
        <f t="shared" si="0"/>
        <v>41.286863270777481</v>
      </c>
      <c r="I30" s="54">
        <v>45</v>
      </c>
      <c r="J30" s="56">
        <f t="shared" si="1"/>
        <v>19.313304721030043</v>
      </c>
      <c r="K30" s="55">
        <v>153</v>
      </c>
      <c r="L30" s="56">
        <f t="shared" si="2"/>
        <v>99.350649350649363</v>
      </c>
      <c r="M30" s="57">
        <v>44</v>
      </c>
      <c r="N30" s="56">
        <f t="shared" si="3"/>
        <v>97.777777777777771</v>
      </c>
      <c r="O30" s="58">
        <v>44</v>
      </c>
      <c r="P30" s="59">
        <f t="shared" si="4"/>
        <v>97.777777777777771</v>
      </c>
      <c r="R30" s="48"/>
      <c r="S30" s="49"/>
    </row>
    <row r="31" spans="1:19" x14ac:dyDescent="0.25">
      <c r="A31" s="50">
        <f>'[1]9'!A28</f>
        <v>10</v>
      </c>
      <c r="B31" s="51" t="str">
        <f>'[1]9'!B28</f>
        <v>RILAU ALE</v>
      </c>
      <c r="C31" s="51" t="str">
        <f>'[1]9'!C28</f>
        <v>20.BONTO BANGUN</v>
      </c>
      <c r="D31" s="52">
        <v>45319</v>
      </c>
      <c r="E31" s="53">
        <v>1166</v>
      </c>
      <c r="F31" s="54">
        <v>728</v>
      </c>
      <c r="G31" s="55">
        <v>312</v>
      </c>
      <c r="H31" s="60">
        <f t="shared" si="0"/>
        <v>26.758147512864493</v>
      </c>
      <c r="I31" s="61">
        <v>111</v>
      </c>
      <c r="J31" s="56">
        <f>I31/F31*100</f>
        <v>15.247252747252748</v>
      </c>
      <c r="K31" s="55">
        <v>297</v>
      </c>
      <c r="L31" s="56">
        <f>K31/G31*100</f>
        <v>95.192307692307693</v>
      </c>
      <c r="M31" s="57">
        <v>96</v>
      </c>
      <c r="N31" s="56">
        <f t="shared" si="3"/>
        <v>86.486486486486484</v>
      </c>
      <c r="O31" s="58">
        <v>96</v>
      </c>
      <c r="P31" s="59">
        <f t="shared" si="4"/>
        <v>86.486486486486484</v>
      </c>
      <c r="R31" s="48">
        <f>G31</f>
        <v>312</v>
      </c>
      <c r="S31" s="49"/>
    </row>
    <row r="32" spans="1:19" ht="18.75" customHeight="1" x14ac:dyDescent="0.25">
      <c r="A32" s="62" t="s">
        <v>32</v>
      </c>
      <c r="B32" s="63"/>
      <c r="C32" s="64"/>
      <c r="D32" s="65">
        <f>SUM(D12:D31)</f>
        <v>463981</v>
      </c>
      <c r="E32" s="65">
        <f>SUM(E12:E31)</f>
        <v>11896</v>
      </c>
      <c r="F32" s="66">
        <f>SUM(F12:F31)</f>
        <v>7430</v>
      </c>
      <c r="G32" s="67">
        <f>SUM(G12:G31)</f>
        <v>2742</v>
      </c>
      <c r="H32" s="68">
        <f>G32/E32*100</f>
        <v>23.049764626765299</v>
      </c>
      <c r="I32" s="66">
        <f>SUM(I12:I31)</f>
        <v>981</v>
      </c>
      <c r="J32" s="68">
        <f>I32/F32*100</f>
        <v>13.203230148048453</v>
      </c>
      <c r="K32" s="67">
        <f>SUM(K12:K31)</f>
        <v>2328</v>
      </c>
      <c r="L32" s="68">
        <f>K32/G32*100</f>
        <v>84.901531728665205</v>
      </c>
      <c r="M32" s="67">
        <f>SUM(M12:M31)</f>
        <v>848</v>
      </c>
      <c r="N32" s="68">
        <f>M32/I32*100</f>
        <v>86.442405708460754</v>
      </c>
      <c r="O32" s="67">
        <f>SUM(O12:O31)</f>
        <v>902</v>
      </c>
      <c r="P32" s="69">
        <f>O32/I32*100</f>
        <v>91.946992864424061</v>
      </c>
      <c r="R32" s="70">
        <f>SUM(R12:R31)</f>
        <v>2742</v>
      </c>
      <c r="S32" s="71"/>
    </row>
    <row r="33" spans="1:18" ht="18.75" customHeight="1" x14ac:dyDescent="0.25">
      <c r="A33" s="72" t="s">
        <v>33</v>
      </c>
      <c r="B33" s="63"/>
      <c r="C33" s="63"/>
      <c r="D33" s="73"/>
      <c r="E33" s="74">
        <v>270</v>
      </c>
      <c r="F33" s="75">
        <v>843</v>
      </c>
      <c r="G33" s="76"/>
      <c r="H33" s="77"/>
      <c r="I33" s="76"/>
      <c r="J33" s="77"/>
      <c r="K33" s="76"/>
      <c r="L33" s="77"/>
      <c r="M33" s="76"/>
      <c r="N33" s="77"/>
      <c r="O33" s="76"/>
      <c r="P33" s="77"/>
      <c r="R33" s="70">
        <f>R32-G32</f>
        <v>0</v>
      </c>
    </row>
    <row r="34" spans="1:18" s="3" customFormat="1" x14ac:dyDescent="0.25">
      <c r="A34" s="78"/>
      <c r="B34" s="79"/>
      <c r="C34" s="79"/>
      <c r="D34" s="80"/>
      <c r="E34" s="81"/>
      <c r="F34" s="49"/>
      <c r="G34" s="82"/>
      <c r="H34" s="83"/>
      <c r="I34" s="49"/>
      <c r="J34" s="83"/>
      <c r="K34" s="82"/>
      <c r="L34" s="83"/>
      <c r="M34" s="82"/>
      <c r="N34" s="83"/>
      <c r="O34" s="82"/>
      <c r="P34" s="83"/>
    </row>
    <row r="35" spans="1:18" x14ac:dyDescent="0.25">
      <c r="A35" s="84" t="s">
        <v>34</v>
      </c>
      <c r="B35" s="84"/>
      <c r="G35" s="71"/>
      <c r="I35" s="71"/>
      <c r="K35" s="85"/>
    </row>
    <row r="36" spans="1:18" x14ac:dyDescent="0.25">
      <c r="A36" s="84" t="s">
        <v>35</v>
      </c>
      <c r="B36" s="86" t="s">
        <v>36</v>
      </c>
      <c r="I36" s="85"/>
    </row>
    <row r="37" spans="1:18" x14ac:dyDescent="0.25">
      <c r="A37" s="84"/>
      <c r="B37" s="86" t="s">
        <v>37</v>
      </c>
      <c r="I37" s="85"/>
    </row>
    <row r="38" spans="1:18" x14ac:dyDescent="0.25">
      <c r="A38" s="84"/>
      <c r="B38" s="84" t="s">
        <v>38</v>
      </c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5" right="0.75" top="1.38" bottom="1" header="0.5" footer="0.5"/>
  <pageSetup paperSize="9" scale="64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2024-10-21T07:03:24Z</dcterms:created>
  <dcterms:modified xsi:type="dcterms:W3CDTF">2024-10-21T07:03:50Z</dcterms:modified>
</cp:coreProperties>
</file>