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9 CAKUPAN IMUNISASI DPT-HB-Hib 3, POLIO 4, CAMPAKMR, DAN IMUNISASI DASAR LENGKAP PADA BAYI MENURUT JENIS KELAMIN\"/>
    </mc:Choice>
  </mc:AlternateContent>
  <xr:revisionPtr revIDLastSave="0" documentId="8_{F09740F4-6040-49B1-81A6-016ACCCB8701}" xr6:coauthVersionLast="47" xr6:coauthVersionMax="47" xr10:uidLastSave="{00000000-0000-0000-0000-000000000000}"/>
  <bookViews>
    <workbookView xWindow="-108" yWindow="-108" windowWidth="23256" windowHeight="12456" xr2:uid="{7C546630-A562-4C19-8BF6-32DF876CCDDF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1" l="1"/>
  <c r="Y33" i="1"/>
  <c r="U33" i="1"/>
  <c r="S33" i="1"/>
  <c r="O33" i="1"/>
  <c r="M33" i="1"/>
  <c r="I33" i="1"/>
  <c r="G33" i="1"/>
  <c r="AC32" i="1"/>
  <c r="Z32" i="1"/>
  <c r="W32" i="1"/>
  <c r="Q32" i="1"/>
  <c r="N32" i="1"/>
  <c r="K32" i="1"/>
  <c r="E32" i="1"/>
  <c r="V32" i="1" s="1"/>
  <c r="D32" i="1"/>
  <c r="T32" i="1" s="1"/>
  <c r="AC31" i="1"/>
  <c r="W31" i="1"/>
  <c r="T31" i="1"/>
  <c r="Q31" i="1"/>
  <c r="K31" i="1"/>
  <c r="H31" i="1"/>
  <c r="E31" i="1"/>
  <c r="AB31" i="1" s="1"/>
  <c r="D31" i="1"/>
  <c r="Z31" i="1" s="1"/>
  <c r="AC30" i="1"/>
  <c r="Z30" i="1"/>
  <c r="W30" i="1"/>
  <c r="V30" i="1"/>
  <c r="Q30" i="1"/>
  <c r="N30" i="1"/>
  <c r="K30" i="1"/>
  <c r="J30" i="1"/>
  <c r="H30" i="1"/>
  <c r="E30" i="1"/>
  <c r="AB30" i="1" s="1"/>
  <c r="D30" i="1"/>
  <c r="T30" i="1" s="1"/>
  <c r="AC29" i="1"/>
  <c r="AB29" i="1"/>
  <c r="Z29" i="1"/>
  <c r="W29" i="1"/>
  <c r="Q29" i="1"/>
  <c r="P29" i="1"/>
  <c r="N29" i="1"/>
  <c r="K29" i="1"/>
  <c r="E29" i="1"/>
  <c r="V29" i="1" s="1"/>
  <c r="D29" i="1"/>
  <c r="T29" i="1" s="1"/>
  <c r="AC28" i="1"/>
  <c r="W28" i="1"/>
  <c r="X28" i="1" s="1"/>
  <c r="V28" i="1"/>
  <c r="T28" i="1"/>
  <c r="Q28" i="1"/>
  <c r="K28" i="1"/>
  <c r="L28" i="1" s="1"/>
  <c r="J28" i="1"/>
  <c r="H28" i="1"/>
  <c r="F28" i="1"/>
  <c r="R28" i="1" s="1"/>
  <c r="E28" i="1"/>
  <c r="AB28" i="1" s="1"/>
  <c r="D28" i="1"/>
  <c r="Z28" i="1" s="1"/>
  <c r="AC27" i="1"/>
  <c r="AB27" i="1"/>
  <c r="W27" i="1"/>
  <c r="V27" i="1"/>
  <c r="Q27" i="1"/>
  <c r="P27" i="1"/>
  <c r="K27" i="1"/>
  <c r="J27" i="1"/>
  <c r="E27" i="1"/>
  <c r="D27" i="1"/>
  <c r="T27" i="1" s="1"/>
  <c r="AC26" i="1"/>
  <c r="AB26" i="1"/>
  <c r="W26" i="1"/>
  <c r="Q26" i="1"/>
  <c r="P26" i="1"/>
  <c r="K26" i="1"/>
  <c r="E26" i="1"/>
  <c r="V26" i="1" s="1"/>
  <c r="D26" i="1"/>
  <c r="Z26" i="1" s="1"/>
  <c r="AC25" i="1"/>
  <c r="W25" i="1"/>
  <c r="V25" i="1"/>
  <c r="T25" i="1"/>
  <c r="Q25" i="1"/>
  <c r="R25" i="1" s="1"/>
  <c r="K25" i="1"/>
  <c r="L25" i="1" s="1"/>
  <c r="J25" i="1"/>
  <c r="H25" i="1"/>
  <c r="E25" i="1"/>
  <c r="F25" i="1" s="1"/>
  <c r="D25" i="1"/>
  <c r="Z25" i="1" s="1"/>
  <c r="AC24" i="1"/>
  <c r="Z24" i="1"/>
  <c r="W24" i="1"/>
  <c r="Q24" i="1"/>
  <c r="N24" i="1"/>
  <c r="K24" i="1"/>
  <c r="E24" i="1"/>
  <c r="V24" i="1" s="1"/>
  <c r="D24" i="1"/>
  <c r="T24" i="1" s="1"/>
  <c r="AC23" i="1"/>
  <c r="W23" i="1"/>
  <c r="T23" i="1"/>
  <c r="Q23" i="1"/>
  <c r="K23" i="1"/>
  <c r="H23" i="1"/>
  <c r="E23" i="1"/>
  <c r="AB23" i="1" s="1"/>
  <c r="D23" i="1"/>
  <c r="Z23" i="1" s="1"/>
  <c r="AC22" i="1"/>
  <c r="Z22" i="1"/>
  <c r="W22" i="1"/>
  <c r="X22" i="1" s="1"/>
  <c r="V22" i="1"/>
  <c r="T22" i="1"/>
  <c r="Q22" i="1"/>
  <c r="N22" i="1"/>
  <c r="K22" i="1"/>
  <c r="L22" i="1" s="1"/>
  <c r="J22" i="1"/>
  <c r="H22" i="1"/>
  <c r="F22" i="1"/>
  <c r="AD22" i="1" s="1"/>
  <c r="E22" i="1"/>
  <c r="AB22" i="1" s="1"/>
  <c r="D22" i="1"/>
  <c r="AC21" i="1"/>
  <c r="AB21" i="1"/>
  <c r="Z21" i="1"/>
  <c r="W21" i="1"/>
  <c r="Q21" i="1"/>
  <c r="P21" i="1"/>
  <c r="N21" i="1"/>
  <c r="K21" i="1"/>
  <c r="E21" i="1"/>
  <c r="V21" i="1" s="1"/>
  <c r="D21" i="1"/>
  <c r="T21" i="1" s="1"/>
  <c r="AC20" i="1"/>
  <c r="W20" i="1"/>
  <c r="X20" i="1" s="1"/>
  <c r="V20" i="1"/>
  <c r="T20" i="1"/>
  <c r="Q20" i="1"/>
  <c r="K20" i="1"/>
  <c r="L20" i="1" s="1"/>
  <c r="J20" i="1"/>
  <c r="H20" i="1"/>
  <c r="F20" i="1"/>
  <c r="R20" i="1" s="1"/>
  <c r="E20" i="1"/>
  <c r="AB20" i="1" s="1"/>
  <c r="D20" i="1"/>
  <c r="Z20" i="1" s="1"/>
  <c r="AC19" i="1"/>
  <c r="AB19" i="1"/>
  <c r="W19" i="1"/>
  <c r="W33" i="1" s="1"/>
  <c r="V19" i="1"/>
  <c r="Q19" i="1"/>
  <c r="P19" i="1"/>
  <c r="K19" i="1"/>
  <c r="J19" i="1"/>
  <c r="E19" i="1"/>
  <c r="D19" i="1"/>
  <c r="T19" i="1" s="1"/>
  <c r="AC18" i="1"/>
  <c r="AB18" i="1"/>
  <c r="W18" i="1"/>
  <c r="Q18" i="1"/>
  <c r="P18" i="1"/>
  <c r="K18" i="1"/>
  <c r="E18" i="1"/>
  <c r="V18" i="1" s="1"/>
  <c r="D18" i="1"/>
  <c r="Z18" i="1" s="1"/>
  <c r="AC17" i="1"/>
  <c r="W17" i="1"/>
  <c r="V17" i="1"/>
  <c r="T17" i="1"/>
  <c r="Q17" i="1"/>
  <c r="R17" i="1" s="1"/>
  <c r="K17" i="1"/>
  <c r="L17" i="1" s="1"/>
  <c r="J17" i="1"/>
  <c r="H17" i="1"/>
  <c r="E17" i="1"/>
  <c r="F17" i="1" s="1"/>
  <c r="X17" i="1" s="1"/>
  <c r="D17" i="1"/>
  <c r="Z17" i="1" s="1"/>
  <c r="AC16" i="1"/>
  <c r="Z16" i="1"/>
  <c r="W16" i="1"/>
  <c r="Q16" i="1"/>
  <c r="N16" i="1"/>
  <c r="K16" i="1"/>
  <c r="E16" i="1"/>
  <c r="V16" i="1" s="1"/>
  <c r="D16" i="1"/>
  <c r="T16" i="1" s="1"/>
  <c r="AC15" i="1"/>
  <c r="W15" i="1"/>
  <c r="Q15" i="1"/>
  <c r="K15" i="1"/>
  <c r="E15" i="1"/>
  <c r="AB15" i="1" s="1"/>
  <c r="D15" i="1"/>
  <c r="Z15" i="1" s="1"/>
  <c r="AC14" i="1"/>
  <c r="Z14" i="1"/>
  <c r="W14" i="1"/>
  <c r="X14" i="1" s="1"/>
  <c r="V14" i="1"/>
  <c r="T14" i="1"/>
  <c r="Q14" i="1"/>
  <c r="N14" i="1"/>
  <c r="K14" i="1"/>
  <c r="L14" i="1" s="1"/>
  <c r="J14" i="1"/>
  <c r="H14" i="1"/>
  <c r="F14" i="1"/>
  <c r="AD14" i="1" s="1"/>
  <c r="E14" i="1"/>
  <c r="AB14" i="1" s="1"/>
  <c r="D14" i="1"/>
  <c r="AC13" i="1"/>
  <c r="AB13" i="1"/>
  <c r="Z13" i="1"/>
  <c r="W13" i="1"/>
  <c r="Q13" i="1"/>
  <c r="P13" i="1"/>
  <c r="N13" i="1"/>
  <c r="K13" i="1"/>
  <c r="E13" i="1"/>
  <c r="V13" i="1" s="1"/>
  <c r="D13" i="1"/>
  <c r="T13" i="1" s="1"/>
  <c r="AC12" i="1"/>
  <c r="AC33" i="1" s="1"/>
  <c r="W12" i="1"/>
  <c r="X12" i="1" s="1"/>
  <c r="T12" i="1"/>
  <c r="Q12" i="1"/>
  <c r="Q33" i="1" s="1"/>
  <c r="K12" i="1"/>
  <c r="K33" i="1" s="1"/>
  <c r="H12" i="1"/>
  <c r="F12" i="1"/>
  <c r="E12" i="1"/>
  <c r="E33" i="1" s="1"/>
  <c r="D12" i="1"/>
  <c r="D33" i="1" s="1"/>
  <c r="A5" i="1"/>
  <c r="A4" i="1"/>
  <c r="J33" i="1" l="1"/>
  <c r="R21" i="1"/>
  <c r="N33" i="1"/>
  <c r="H33" i="1"/>
  <c r="R15" i="1"/>
  <c r="R27" i="1"/>
  <c r="P33" i="1"/>
  <c r="X15" i="1"/>
  <c r="R18" i="1"/>
  <c r="X25" i="1"/>
  <c r="T33" i="1"/>
  <c r="V33" i="1"/>
  <c r="AD25" i="1"/>
  <c r="AD21" i="1"/>
  <c r="X31" i="1"/>
  <c r="Z33" i="1"/>
  <c r="AD17" i="1"/>
  <c r="AD18" i="1"/>
  <c r="AD31" i="1"/>
  <c r="AD32" i="1"/>
  <c r="AB33" i="1"/>
  <c r="AD28" i="1"/>
  <c r="F23" i="1"/>
  <c r="X23" i="1" s="1"/>
  <c r="F31" i="1"/>
  <c r="L31" i="1" s="1"/>
  <c r="R12" i="1"/>
  <c r="AD12" i="1"/>
  <c r="AD20" i="1"/>
  <c r="V12" i="1"/>
  <c r="H15" i="1"/>
  <c r="T15" i="1"/>
  <c r="P16" i="1"/>
  <c r="AB16" i="1"/>
  <c r="F18" i="1"/>
  <c r="N19" i="1"/>
  <c r="Z19" i="1"/>
  <c r="P24" i="1"/>
  <c r="AB24" i="1"/>
  <c r="F26" i="1"/>
  <c r="L26" i="1" s="1"/>
  <c r="N27" i="1"/>
  <c r="Z27" i="1"/>
  <c r="P32" i="1"/>
  <c r="AB32" i="1"/>
  <c r="J12" i="1"/>
  <c r="F13" i="1"/>
  <c r="J15" i="1"/>
  <c r="V15" i="1"/>
  <c r="H18" i="1"/>
  <c r="T18" i="1"/>
  <c r="F21" i="1"/>
  <c r="X21" i="1" s="1"/>
  <c r="J23" i="1"/>
  <c r="V23" i="1"/>
  <c r="H26" i="1"/>
  <c r="T26" i="1"/>
  <c r="F29" i="1"/>
  <c r="J31" i="1"/>
  <c r="V31" i="1"/>
  <c r="F15" i="1"/>
  <c r="AD15" i="1" s="1"/>
  <c r="L12" i="1"/>
  <c r="H13" i="1"/>
  <c r="P14" i="1"/>
  <c r="F16" i="1"/>
  <c r="N17" i="1"/>
  <c r="J18" i="1"/>
  <c r="H21" i="1"/>
  <c r="P22" i="1"/>
  <c r="F24" i="1"/>
  <c r="AD24" i="1" s="1"/>
  <c r="N25" i="1"/>
  <c r="J26" i="1"/>
  <c r="H29" i="1"/>
  <c r="P30" i="1"/>
  <c r="F32" i="1"/>
  <c r="R32" i="1" s="1"/>
  <c r="N12" i="1"/>
  <c r="Z12" i="1"/>
  <c r="J13" i="1"/>
  <c r="H16" i="1"/>
  <c r="P17" i="1"/>
  <c r="AB17" i="1"/>
  <c r="F19" i="1"/>
  <c r="AD19" i="1" s="1"/>
  <c r="N20" i="1"/>
  <c r="J21" i="1"/>
  <c r="H24" i="1"/>
  <c r="P25" i="1"/>
  <c r="AB25" i="1"/>
  <c r="F27" i="1"/>
  <c r="L27" i="1" s="1"/>
  <c r="N28" i="1"/>
  <c r="J29" i="1"/>
  <c r="H32" i="1"/>
  <c r="P12" i="1"/>
  <c r="AB12" i="1"/>
  <c r="R14" i="1"/>
  <c r="N15" i="1"/>
  <c r="J16" i="1"/>
  <c r="H19" i="1"/>
  <c r="P20" i="1"/>
  <c r="R22" i="1"/>
  <c r="N23" i="1"/>
  <c r="J24" i="1"/>
  <c r="H27" i="1"/>
  <c r="P28" i="1"/>
  <c r="F30" i="1"/>
  <c r="X30" i="1" s="1"/>
  <c r="N31" i="1"/>
  <c r="J32" i="1"/>
  <c r="P15" i="1"/>
  <c r="N18" i="1"/>
  <c r="P23" i="1"/>
  <c r="N26" i="1"/>
  <c r="P31" i="1"/>
  <c r="L16" i="1" l="1"/>
  <c r="X16" i="1"/>
  <c r="X26" i="1"/>
  <c r="R16" i="1"/>
  <c r="AD30" i="1"/>
  <c r="R30" i="1"/>
  <c r="X13" i="1"/>
  <c r="L13" i="1"/>
  <c r="AD13" i="1"/>
  <c r="R13" i="1"/>
  <c r="X27" i="1"/>
  <c r="L15" i="1"/>
  <c r="AD26" i="1"/>
  <c r="R19" i="1"/>
  <c r="F33" i="1"/>
  <c r="X29" i="1"/>
  <c r="L29" i="1"/>
  <c r="L24" i="1"/>
  <c r="X24" i="1"/>
  <c r="AD16" i="1"/>
  <c r="AD23" i="1"/>
  <c r="L30" i="1"/>
  <c r="X18" i="1"/>
  <c r="L18" i="1"/>
  <c r="AD27" i="1"/>
  <c r="L19" i="1"/>
  <c r="L23" i="1"/>
  <c r="R23" i="1"/>
  <c r="R29" i="1"/>
  <c r="R31" i="1"/>
  <c r="R26" i="1"/>
  <c r="X19" i="1"/>
  <c r="L32" i="1"/>
  <c r="X32" i="1"/>
  <c r="L21" i="1"/>
  <c r="R24" i="1"/>
  <c r="AD29" i="1"/>
  <c r="AD33" i="1" l="1"/>
  <c r="R33" i="1"/>
  <c r="X33" i="1"/>
  <c r="L33" i="1"/>
</calcChain>
</file>

<file path=xl/sharedStrings.xml><?xml version="1.0" encoding="utf-8"?>
<sst xmlns="http://schemas.openxmlformats.org/spreadsheetml/2006/main" count="86" uniqueCount="48">
  <si>
    <t>TABEL  43</t>
  </si>
  <si>
    <t>CAKUPAN IMUNISASI DPT-HB-Hib 3, POLIO 4*, CAMPAK RUBELA, DAN IMUNISASI DASAR LENGKAP PADA BAYI MENURUT JENIS KELAMIN, KECAMATAN, DAN PUSKESMAS</t>
  </si>
  <si>
    <t>NO</t>
  </si>
  <si>
    <t>KECAMATAN</t>
  </si>
  <si>
    <t>PUSKESMAS</t>
  </si>
  <si>
    <r>
      <rPr>
        <b/>
        <sz val="12"/>
        <color theme="1"/>
        <rFont val="Arial"/>
        <family val="2"/>
      </rPr>
      <t xml:space="preserve">JUMLAH BAYI
</t>
    </r>
    <r>
      <rPr>
        <b/>
        <i/>
        <sz val="12"/>
        <color theme="1"/>
        <rFont val="Arial"/>
        <family val="2"/>
      </rPr>
      <t>(SURVIVING INFANT)</t>
    </r>
  </si>
  <si>
    <t>BAYI DIIMUNISASI</t>
  </si>
  <si>
    <t>DPT-HB-Hib3</t>
  </si>
  <si>
    <t>POLIO 4*</t>
  </si>
  <si>
    <t>CAMPAK RUBELA</t>
  </si>
  <si>
    <t>IMUNISASI DASAR LENGKAP</t>
  </si>
  <si>
    <t>L</t>
  </si>
  <si>
    <t>P</t>
  </si>
  <si>
    <t>L + P</t>
  </si>
  <si>
    <t>L+P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</si>
  <si>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</si>
  <si>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</si>
  <si>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</si>
  <si>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</si>
  <si>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</si>
  <si>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</si>
  <si>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</si>
  <si>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</si>
  <si>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</si>
  <si>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</si>
  <si>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</si>
  <si>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</si>
  <si>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</si>
  <si>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</si>
  <si>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</si>
  <si>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</si>
  <si>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</si>
  <si>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</si>
  <si>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</si>
  <si>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</si>
  <si>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</si>
  <si>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</si>
  <si>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</si>
  <si>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</si>
  <si>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</si>
  <si>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</si>
  <si>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</si>
  <si>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</si>
  <si>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</si>
  <si>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…………….. (sebutkan)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</si>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</sst>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7" fontId="6" fillId="2" borderId="22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37" fontId="6" fillId="2" borderId="25" xfId="0" applyNumberFormat="1" applyFont="1" applyFill="1" applyBorder="1" applyAlignment="1">
      <alignment horizontal="center" vertical="center"/>
    </xf>
    <xf numFmtId="37" fontId="6" fillId="0" borderId="25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2" fillId="2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37" fontId="7" fillId="0" borderId="36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1">
          <cell r="D11">
            <v>210</v>
          </cell>
          <cell r="E11">
            <v>204</v>
          </cell>
        </row>
        <row r="12">
          <cell r="D12">
            <v>174</v>
          </cell>
          <cell r="E12">
            <v>155</v>
          </cell>
        </row>
        <row r="13">
          <cell r="D13">
            <v>271</v>
          </cell>
          <cell r="E13">
            <v>247</v>
          </cell>
        </row>
        <row r="14">
          <cell r="D14">
            <v>142</v>
          </cell>
          <cell r="E14">
            <v>133</v>
          </cell>
        </row>
        <row r="15">
          <cell r="D15">
            <v>136</v>
          </cell>
          <cell r="E15">
            <v>126</v>
          </cell>
        </row>
        <row r="16">
          <cell r="D16">
            <v>462</v>
          </cell>
          <cell r="E16">
            <v>537</v>
          </cell>
        </row>
        <row r="17">
          <cell r="D17">
            <v>180</v>
          </cell>
          <cell r="E17">
            <v>170</v>
          </cell>
        </row>
        <row r="18">
          <cell r="D18">
            <v>35</v>
          </cell>
          <cell r="E18">
            <v>41</v>
          </cell>
        </row>
        <row r="19">
          <cell r="D19">
            <v>66</v>
          </cell>
          <cell r="E19">
            <v>78</v>
          </cell>
        </row>
        <row r="20">
          <cell r="D20">
            <v>228</v>
          </cell>
          <cell r="E20">
            <v>199</v>
          </cell>
        </row>
        <row r="21">
          <cell r="D21">
            <v>87</v>
          </cell>
          <cell r="E21">
            <v>97</v>
          </cell>
        </row>
        <row r="22">
          <cell r="D22">
            <v>148</v>
          </cell>
          <cell r="E22">
            <v>128</v>
          </cell>
        </row>
        <row r="23">
          <cell r="D23">
            <v>98</v>
          </cell>
          <cell r="E23">
            <v>136</v>
          </cell>
        </row>
        <row r="24">
          <cell r="D24">
            <v>120</v>
          </cell>
          <cell r="E24">
            <v>110</v>
          </cell>
        </row>
        <row r="25">
          <cell r="D25">
            <v>168</v>
          </cell>
          <cell r="E25">
            <v>142</v>
          </cell>
        </row>
        <row r="26">
          <cell r="D26">
            <v>152</v>
          </cell>
          <cell r="E26">
            <v>169</v>
          </cell>
        </row>
        <row r="27">
          <cell r="D27">
            <v>387</v>
          </cell>
          <cell r="E27">
            <v>419</v>
          </cell>
        </row>
        <row r="28">
          <cell r="D28">
            <v>379</v>
          </cell>
          <cell r="E28">
            <v>321</v>
          </cell>
        </row>
        <row r="29">
          <cell r="D29">
            <v>96</v>
          </cell>
          <cell r="E29">
            <v>108</v>
          </cell>
        </row>
        <row r="30">
          <cell r="D30">
            <v>77</v>
          </cell>
          <cell r="E30">
            <v>100</v>
          </cell>
        </row>
        <row r="31">
          <cell r="D31">
            <v>257</v>
          </cell>
          <cell r="E31">
            <v>241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3285-E1F6-4F12-B9D7-AFF56C6450A6}">
  <sheetPr>
    <tabColor rgb="FFFF0000"/>
    <pageSetUpPr fitToPage="1"/>
  </sheetPr>
  <dimension ref="A1:AD999"/>
  <sheetViews>
    <sheetView tabSelected="1" view="pageBreakPreview" zoomScale="80" zoomScaleNormal="100" zoomScaleSheetLayoutView="80" workbookViewId="0">
      <selection activeCell="AF30" sqref="AF30"/>
    </sheetView>
  </sheetViews>
  <sheetFormatPr defaultColWidth="14.44140625" defaultRowHeight="15" customHeight="1" x14ac:dyDescent="0.3"/>
  <cols>
    <col min="1" max="1" width="5.6640625" customWidth="1"/>
    <col min="2" max="3" width="21.6640625" customWidth="1"/>
    <col min="4" max="30" width="7.6640625" customWidth="1"/>
  </cols>
  <sheetData>
    <row r="1" spans="1:3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9.5" customHeight="1" x14ac:dyDescent="0.3">
      <c r="A7" s="5" t="s">
        <v>2</v>
      </c>
      <c r="B7" s="5" t="s">
        <v>3</v>
      </c>
      <c r="C7" s="5" t="s">
        <v>4</v>
      </c>
      <c r="D7" s="6" t="s">
        <v>5</v>
      </c>
      <c r="E7" s="7"/>
      <c r="F7" s="8"/>
      <c r="G7" s="9" t="s">
        <v>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1:30" ht="19.5" customHeight="1" x14ac:dyDescent="0.3">
      <c r="A8" s="12"/>
      <c r="B8" s="12"/>
      <c r="C8" s="12"/>
      <c r="D8" s="13"/>
      <c r="E8" s="4"/>
      <c r="F8" s="14"/>
      <c r="G8" s="15" t="s">
        <v>7</v>
      </c>
      <c r="H8" s="16"/>
      <c r="I8" s="16"/>
      <c r="J8" s="16"/>
      <c r="K8" s="16"/>
      <c r="L8" s="17"/>
      <c r="M8" s="15" t="s">
        <v>8</v>
      </c>
      <c r="N8" s="16"/>
      <c r="O8" s="16"/>
      <c r="P8" s="16"/>
      <c r="Q8" s="16"/>
      <c r="R8" s="17"/>
      <c r="S8" s="15" t="s">
        <v>9</v>
      </c>
      <c r="T8" s="16"/>
      <c r="U8" s="16"/>
      <c r="V8" s="16"/>
      <c r="W8" s="16"/>
      <c r="X8" s="17"/>
      <c r="Y8" s="15" t="s">
        <v>10</v>
      </c>
      <c r="Z8" s="16"/>
      <c r="AA8" s="16"/>
      <c r="AB8" s="16"/>
      <c r="AC8" s="16"/>
      <c r="AD8" s="17"/>
    </row>
    <row r="9" spans="1:30" ht="19.5" customHeight="1" x14ac:dyDescent="0.3">
      <c r="A9" s="12"/>
      <c r="B9" s="12"/>
      <c r="C9" s="12"/>
      <c r="D9" s="18"/>
      <c r="E9" s="19"/>
      <c r="F9" s="20"/>
      <c r="G9" s="15" t="s">
        <v>11</v>
      </c>
      <c r="H9" s="16"/>
      <c r="I9" s="15" t="s">
        <v>12</v>
      </c>
      <c r="J9" s="16"/>
      <c r="K9" s="15" t="s">
        <v>13</v>
      </c>
      <c r="L9" s="16"/>
      <c r="M9" s="15" t="s">
        <v>11</v>
      </c>
      <c r="N9" s="16"/>
      <c r="O9" s="15" t="s">
        <v>12</v>
      </c>
      <c r="P9" s="17"/>
      <c r="Q9" s="15" t="s">
        <v>13</v>
      </c>
      <c r="R9" s="16"/>
      <c r="S9" s="15" t="s">
        <v>11</v>
      </c>
      <c r="T9" s="16"/>
      <c r="U9" s="15" t="s">
        <v>12</v>
      </c>
      <c r="V9" s="17"/>
      <c r="W9" s="15" t="s">
        <v>13</v>
      </c>
      <c r="X9" s="16"/>
      <c r="Y9" s="15" t="s">
        <v>11</v>
      </c>
      <c r="Z9" s="16"/>
      <c r="AA9" s="15" t="s">
        <v>12</v>
      </c>
      <c r="AB9" s="17"/>
      <c r="AC9" s="15" t="s">
        <v>13</v>
      </c>
      <c r="AD9" s="17"/>
    </row>
    <row r="10" spans="1:30" ht="38.25" customHeight="1" x14ac:dyDescent="0.3">
      <c r="A10" s="21"/>
      <c r="B10" s="21"/>
      <c r="C10" s="21"/>
      <c r="D10" s="22" t="s">
        <v>11</v>
      </c>
      <c r="E10" s="22" t="s">
        <v>12</v>
      </c>
      <c r="F10" s="22" t="s">
        <v>14</v>
      </c>
      <c r="G10" s="22" t="s">
        <v>15</v>
      </c>
      <c r="H10" s="22" t="s">
        <v>16</v>
      </c>
      <c r="I10" s="22" t="s">
        <v>15</v>
      </c>
      <c r="J10" s="22" t="s">
        <v>16</v>
      </c>
      <c r="K10" s="22" t="s">
        <v>15</v>
      </c>
      <c r="L10" s="22" t="s">
        <v>16</v>
      </c>
      <c r="M10" s="22" t="s">
        <v>15</v>
      </c>
      <c r="N10" s="22" t="s">
        <v>16</v>
      </c>
      <c r="O10" s="22" t="s">
        <v>15</v>
      </c>
      <c r="P10" s="23" t="s">
        <v>16</v>
      </c>
      <c r="Q10" s="22" t="s">
        <v>15</v>
      </c>
      <c r="R10" s="22" t="s">
        <v>16</v>
      </c>
      <c r="S10" s="22" t="s">
        <v>15</v>
      </c>
      <c r="T10" s="22" t="s">
        <v>16</v>
      </c>
      <c r="U10" s="22" t="s">
        <v>15</v>
      </c>
      <c r="V10" s="23" t="s">
        <v>16</v>
      </c>
      <c r="W10" s="22" t="s">
        <v>15</v>
      </c>
      <c r="X10" s="22" t="s">
        <v>16</v>
      </c>
      <c r="Y10" s="22" t="s">
        <v>15</v>
      </c>
      <c r="Z10" s="22" t="s">
        <v>16</v>
      </c>
      <c r="AA10" s="22" t="s">
        <v>15</v>
      </c>
      <c r="AB10" s="23" t="s">
        <v>16</v>
      </c>
      <c r="AC10" s="22" t="s">
        <v>15</v>
      </c>
      <c r="AD10" s="22" t="s">
        <v>16</v>
      </c>
    </row>
    <row r="11" spans="1:30" ht="19.5" customHeight="1" x14ac:dyDescent="0.3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  <c r="M11" s="24">
        <v>13</v>
      </c>
      <c r="N11" s="24">
        <v>14</v>
      </c>
      <c r="O11" s="24">
        <v>15</v>
      </c>
      <c r="P11" s="25">
        <v>16</v>
      </c>
      <c r="Q11" s="24">
        <v>17</v>
      </c>
      <c r="R11" s="24">
        <v>18</v>
      </c>
      <c r="S11" s="24">
        <v>19</v>
      </c>
      <c r="T11" s="24">
        <v>20</v>
      </c>
      <c r="U11" s="24">
        <v>21</v>
      </c>
      <c r="V11" s="24">
        <v>22</v>
      </c>
      <c r="W11" s="24">
        <v>23</v>
      </c>
      <c r="X11" s="24">
        <v>24</v>
      </c>
      <c r="Y11" s="24">
        <v>25</v>
      </c>
      <c r="Z11" s="24">
        <v>26</v>
      </c>
      <c r="AA11" s="24">
        <v>27</v>
      </c>
      <c r="AB11" s="24">
        <v>28</v>
      </c>
      <c r="AC11" s="24">
        <v>29</v>
      </c>
      <c r="AD11" s="24">
        <v>30</v>
      </c>
    </row>
    <row r="12" spans="1:30" ht="19.5" customHeight="1" x14ac:dyDescent="0.3">
      <c r="A12" s="26">
        <v>1</v>
      </c>
      <c r="B12" s="27" t="s">
        <v>17</v>
      </c>
      <c r="C12" s="28" t="s">
        <v>18</v>
      </c>
      <c r="D12" s="29">
        <f>'[1]40'!D11</f>
        <v>210</v>
      </c>
      <c r="E12" s="29">
        <f>'[1]40'!E11</f>
        <v>204</v>
      </c>
      <c r="F12" s="29">
        <f t="shared" ref="F12:F31" si="0">SUM(D12:E12)</f>
        <v>414</v>
      </c>
      <c r="G12" s="30">
        <v>173</v>
      </c>
      <c r="H12" s="31">
        <f t="shared" ref="H12:H31" si="1">G12/D12*100</f>
        <v>82.38095238095238</v>
      </c>
      <c r="I12" s="30">
        <v>168</v>
      </c>
      <c r="J12" s="31">
        <f t="shared" ref="J12:J31" si="2">I12/E12*100</f>
        <v>82.35294117647058</v>
      </c>
      <c r="K12" s="30">
        <f t="shared" ref="K12:K31" si="3">SUM(G12,I12)</f>
        <v>341</v>
      </c>
      <c r="L12" s="31">
        <f t="shared" ref="L12:L31" si="4">K12/F12*100</f>
        <v>82.367149758454104</v>
      </c>
      <c r="M12" s="30">
        <v>193</v>
      </c>
      <c r="N12" s="31">
        <f t="shared" ref="N12:N31" si="5">M12/D12*100</f>
        <v>91.904761904761898</v>
      </c>
      <c r="O12" s="30">
        <v>163</v>
      </c>
      <c r="P12" s="32">
        <f t="shared" ref="P12:P31" si="6">O12/E12*100</f>
        <v>79.901960784313729</v>
      </c>
      <c r="Q12" s="30">
        <f t="shared" ref="Q12:Q31" si="7">SUM(M12,O12)</f>
        <v>356</v>
      </c>
      <c r="R12" s="31">
        <f t="shared" ref="R12:R31" si="8">Q12/F12*100</f>
        <v>85.990338164251213</v>
      </c>
      <c r="S12" s="30">
        <v>219</v>
      </c>
      <c r="T12" s="31">
        <f t="shared" ref="T12:T31" si="9">S12/D12*100</f>
        <v>104.28571428571429</v>
      </c>
      <c r="U12" s="30">
        <v>173</v>
      </c>
      <c r="V12" s="32">
        <f t="shared" ref="V12:V31" si="10">U12/E12*100</f>
        <v>84.803921568627445</v>
      </c>
      <c r="W12" s="30">
        <f t="shared" ref="W12:W31" si="11">SUM(S12,U12)</f>
        <v>392</v>
      </c>
      <c r="X12" s="31">
        <f t="shared" ref="X12:X31" si="12">W12/F12*100</f>
        <v>94.685990338164245</v>
      </c>
      <c r="Y12" s="30">
        <v>170</v>
      </c>
      <c r="Z12" s="31">
        <f t="shared" ref="Z12:Z31" si="13">Y12/D12*100</f>
        <v>80.952380952380949</v>
      </c>
      <c r="AA12" s="30">
        <v>167</v>
      </c>
      <c r="AB12" s="32">
        <f t="shared" ref="AB12:AB31" si="14">AA12/E12*100</f>
        <v>81.862745098039213</v>
      </c>
      <c r="AC12" s="30">
        <f t="shared" ref="AC12:AC31" si="15">SUM(Y12,AA12)</f>
        <v>337</v>
      </c>
      <c r="AD12" s="31">
        <f t="shared" ref="AD12:AD31" si="16">AC12/F12*100</f>
        <v>81.40096618357488</v>
      </c>
    </row>
    <row r="13" spans="1:30" ht="19.5" customHeight="1" x14ac:dyDescent="0.3">
      <c r="A13" s="33"/>
      <c r="B13" s="34"/>
      <c r="C13" s="35" t="s">
        <v>19</v>
      </c>
      <c r="D13" s="36">
        <f>'[1]40'!D12</f>
        <v>174</v>
      </c>
      <c r="E13" s="36">
        <f>'[1]40'!E12</f>
        <v>155</v>
      </c>
      <c r="F13" s="36">
        <f t="shared" si="0"/>
        <v>329</v>
      </c>
      <c r="G13" s="37">
        <v>172</v>
      </c>
      <c r="H13" s="38">
        <f t="shared" si="1"/>
        <v>98.850574712643677</v>
      </c>
      <c r="I13" s="37">
        <v>163</v>
      </c>
      <c r="J13" s="38">
        <f t="shared" si="2"/>
        <v>105.16129032258064</v>
      </c>
      <c r="K13" s="37">
        <f t="shared" si="3"/>
        <v>335</v>
      </c>
      <c r="L13" s="38">
        <f t="shared" si="4"/>
        <v>101.82370820668693</v>
      </c>
      <c r="M13" s="37">
        <v>172</v>
      </c>
      <c r="N13" s="38">
        <f t="shared" si="5"/>
        <v>98.850574712643677</v>
      </c>
      <c r="O13" s="37">
        <v>163</v>
      </c>
      <c r="P13" s="39">
        <f t="shared" si="6"/>
        <v>105.16129032258064</v>
      </c>
      <c r="Q13" s="37">
        <f t="shared" si="7"/>
        <v>335</v>
      </c>
      <c r="R13" s="38">
        <f t="shared" si="8"/>
        <v>101.82370820668693</v>
      </c>
      <c r="S13" s="37">
        <v>168</v>
      </c>
      <c r="T13" s="38">
        <f t="shared" si="9"/>
        <v>96.551724137931032</v>
      </c>
      <c r="U13" s="37">
        <v>177</v>
      </c>
      <c r="V13" s="39">
        <f t="shared" si="10"/>
        <v>114.19354838709677</v>
      </c>
      <c r="W13" s="37">
        <f t="shared" si="11"/>
        <v>345</v>
      </c>
      <c r="X13" s="38">
        <f t="shared" si="12"/>
        <v>104.86322188449849</v>
      </c>
      <c r="Y13" s="37">
        <v>158</v>
      </c>
      <c r="Z13" s="38">
        <f t="shared" si="13"/>
        <v>90.804597701149419</v>
      </c>
      <c r="AA13" s="37">
        <v>167</v>
      </c>
      <c r="AB13" s="39">
        <f t="shared" si="14"/>
        <v>107.74193548387096</v>
      </c>
      <c r="AC13" s="37">
        <f t="shared" si="15"/>
        <v>325</v>
      </c>
      <c r="AD13" s="38">
        <f t="shared" si="16"/>
        <v>98.784194528875375</v>
      </c>
    </row>
    <row r="14" spans="1:30" ht="19.5" customHeight="1" x14ac:dyDescent="0.3">
      <c r="A14" s="40"/>
      <c r="B14" s="41"/>
      <c r="C14" s="35" t="s">
        <v>20</v>
      </c>
      <c r="D14" s="36">
        <f>'[1]40'!D13</f>
        <v>271</v>
      </c>
      <c r="E14" s="36">
        <f>'[1]40'!E13</f>
        <v>247</v>
      </c>
      <c r="F14" s="36">
        <f t="shared" si="0"/>
        <v>518</v>
      </c>
      <c r="G14" s="37">
        <v>117</v>
      </c>
      <c r="H14" s="38">
        <f t="shared" si="1"/>
        <v>43.17343173431734</v>
      </c>
      <c r="I14" s="37">
        <v>126</v>
      </c>
      <c r="J14" s="38">
        <f t="shared" si="2"/>
        <v>51.012145748987855</v>
      </c>
      <c r="K14" s="37">
        <f t="shared" si="3"/>
        <v>243</v>
      </c>
      <c r="L14" s="38">
        <f t="shared" si="4"/>
        <v>46.91119691119691</v>
      </c>
      <c r="M14" s="37">
        <v>119</v>
      </c>
      <c r="N14" s="38">
        <f t="shared" si="5"/>
        <v>43.911439114391143</v>
      </c>
      <c r="O14" s="37">
        <v>128</v>
      </c>
      <c r="P14" s="39">
        <f t="shared" si="6"/>
        <v>51.821862348178136</v>
      </c>
      <c r="Q14" s="37">
        <f t="shared" si="7"/>
        <v>247</v>
      </c>
      <c r="R14" s="38">
        <f t="shared" si="8"/>
        <v>47.683397683397679</v>
      </c>
      <c r="S14" s="37">
        <v>153</v>
      </c>
      <c r="T14" s="38">
        <f t="shared" si="9"/>
        <v>56.457564575645755</v>
      </c>
      <c r="U14" s="37">
        <v>135</v>
      </c>
      <c r="V14" s="39">
        <f t="shared" si="10"/>
        <v>54.655870445344135</v>
      </c>
      <c r="W14" s="37">
        <f t="shared" si="11"/>
        <v>288</v>
      </c>
      <c r="X14" s="38">
        <f t="shared" si="12"/>
        <v>55.598455598455601</v>
      </c>
      <c r="Y14" s="37">
        <v>143</v>
      </c>
      <c r="Z14" s="38">
        <f t="shared" si="13"/>
        <v>52.767527675276746</v>
      </c>
      <c r="AA14" s="37">
        <v>113</v>
      </c>
      <c r="AB14" s="39">
        <f t="shared" si="14"/>
        <v>45.748987854251013</v>
      </c>
      <c r="AC14" s="37">
        <f t="shared" si="15"/>
        <v>256</v>
      </c>
      <c r="AD14" s="38">
        <f t="shared" si="16"/>
        <v>49.420849420849422</v>
      </c>
    </row>
    <row r="15" spans="1:30" ht="19.5" customHeight="1" x14ac:dyDescent="0.3">
      <c r="A15" s="42">
        <v>2</v>
      </c>
      <c r="B15" s="43" t="s">
        <v>21</v>
      </c>
      <c r="C15" s="35" t="s">
        <v>22</v>
      </c>
      <c r="D15" s="36">
        <f>'[1]40'!D14</f>
        <v>142</v>
      </c>
      <c r="E15" s="36">
        <f>'[1]40'!E14</f>
        <v>133</v>
      </c>
      <c r="F15" s="36">
        <f t="shared" si="0"/>
        <v>275</v>
      </c>
      <c r="G15" s="37">
        <v>129</v>
      </c>
      <c r="H15" s="38">
        <f t="shared" si="1"/>
        <v>90.845070422535215</v>
      </c>
      <c r="I15" s="37">
        <v>107</v>
      </c>
      <c r="J15" s="38">
        <f t="shared" si="2"/>
        <v>80.451127819548873</v>
      </c>
      <c r="K15" s="37">
        <f t="shared" si="3"/>
        <v>236</v>
      </c>
      <c r="L15" s="38">
        <f t="shared" si="4"/>
        <v>85.818181818181813</v>
      </c>
      <c r="M15" s="37">
        <v>129</v>
      </c>
      <c r="N15" s="38">
        <f t="shared" si="5"/>
        <v>90.845070422535215</v>
      </c>
      <c r="O15" s="37">
        <v>107</v>
      </c>
      <c r="P15" s="39">
        <f t="shared" si="6"/>
        <v>80.451127819548873</v>
      </c>
      <c r="Q15" s="37">
        <f t="shared" si="7"/>
        <v>236</v>
      </c>
      <c r="R15" s="38">
        <f t="shared" si="8"/>
        <v>85.818181818181813</v>
      </c>
      <c r="S15" s="37">
        <v>111</v>
      </c>
      <c r="T15" s="38">
        <f t="shared" si="9"/>
        <v>78.16901408450704</v>
      </c>
      <c r="U15" s="37">
        <v>103</v>
      </c>
      <c r="V15" s="39">
        <f t="shared" si="10"/>
        <v>77.443609022556387</v>
      </c>
      <c r="W15" s="37">
        <f t="shared" si="11"/>
        <v>214</v>
      </c>
      <c r="X15" s="38">
        <f t="shared" si="12"/>
        <v>77.818181818181813</v>
      </c>
      <c r="Y15" s="37">
        <v>112</v>
      </c>
      <c r="Z15" s="38">
        <f t="shared" si="13"/>
        <v>78.873239436619713</v>
      </c>
      <c r="AA15" s="37">
        <v>95</v>
      </c>
      <c r="AB15" s="39">
        <f t="shared" si="14"/>
        <v>71.428571428571431</v>
      </c>
      <c r="AC15" s="37">
        <f t="shared" si="15"/>
        <v>207</v>
      </c>
      <c r="AD15" s="38">
        <f t="shared" si="16"/>
        <v>75.272727272727266</v>
      </c>
    </row>
    <row r="16" spans="1:30" ht="19.5" customHeight="1" x14ac:dyDescent="0.3">
      <c r="A16" s="40"/>
      <c r="B16" s="41"/>
      <c r="C16" s="35" t="s">
        <v>23</v>
      </c>
      <c r="D16" s="36">
        <f>'[1]40'!D15</f>
        <v>136</v>
      </c>
      <c r="E16" s="36">
        <f>'[1]40'!E15</f>
        <v>126</v>
      </c>
      <c r="F16" s="36">
        <f t="shared" si="0"/>
        <v>262</v>
      </c>
      <c r="G16" s="37">
        <v>123</v>
      </c>
      <c r="H16" s="38">
        <f t="shared" si="1"/>
        <v>90.441176470588232</v>
      </c>
      <c r="I16" s="37">
        <v>118</v>
      </c>
      <c r="J16" s="38">
        <f t="shared" si="2"/>
        <v>93.650793650793645</v>
      </c>
      <c r="K16" s="37">
        <f t="shared" si="3"/>
        <v>241</v>
      </c>
      <c r="L16" s="38">
        <f t="shared" si="4"/>
        <v>91.984732824427482</v>
      </c>
      <c r="M16" s="37">
        <v>130</v>
      </c>
      <c r="N16" s="38">
        <f t="shared" si="5"/>
        <v>95.588235294117652</v>
      </c>
      <c r="O16" s="37">
        <v>121</v>
      </c>
      <c r="P16" s="39">
        <f t="shared" si="6"/>
        <v>96.031746031746039</v>
      </c>
      <c r="Q16" s="37">
        <f t="shared" si="7"/>
        <v>251</v>
      </c>
      <c r="R16" s="38">
        <f t="shared" si="8"/>
        <v>95.801526717557252</v>
      </c>
      <c r="S16" s="37">
        <v>124</v>
      </c>
      <c r="T16" s="38">
        <f t="shared" si="9"/>
        <v>91.17647058823529</v>
      </c>
      <c r="U16" s="37">
        <v>141</v>
      </c>
      <c r="V16" s="39">
        <f t="shared" si="10"/>
        <v>111.90476190476191</v>
      </c>
      <c r="W16" s="37">
        <f t="shared" si="11"/>
        <v>265</v>
      </c>
      <c r="X16" s="38">
        <f t="shared" si="12"/>
        <v>101.14503816793894</v>
      </c>
      <c r="Y16" s="37">
        <v>104</v>
      </c>
      <c r="Z16" s="38">
        <f t="shared" si="13"/>
        <v>76.470588235294116</v>
      </c>
      <c r="AA16" s="37">
        <v>121</v>
      </c>
      <c r="AB16" s="39">
        <f t="shared" si="14"/>
        <v>96.031746031746039</v>
      </c>
      <c r="AC16" s="37">
        <f t="shared" si="15"/>
        <v>225</v>
      </c>
      <c r="AD16" s="38">
        <f t="shared" si="16"/>
        <v>85.877862595419856</v>
      </c>
    </row>
    <row r="17" spans="1:30" ht="19.5" customHeight="1" x14ac:dyDescent="0.3">
      <c r="A17" s="44">
        <v>3</v>
      </c>
      <c r="B17" s="45" t="s">
        <v>24</v>
      </c>
      <c r="C17" s="35" t="s">
        <v>25</v>
      </c>
      <c r="D17" s="36">
        <f>'[1]40'!D16</f>
        <v>462</v>
      </c>
      <c r="E17" s="36">
        <f>'[1]40'!E16</f>
        <v>537</v>
      </c>
      <c r="F17" s="36">
        <f t="shared" si="0"/>
        <v>999</v>
      </c>
      <c r="G17" s="37">
        <v>367</v>
      </c>
      <c r="H17" s="38">
        <f t="shared" si="1"/>
        <v>79.437229437229433</v>
      </c>
      <c r="I17" s="37">
        <v>352</v>
      </c>
      <c r="J17" s="38">
        <f t="shared" si="2"/>
        <v>65.549348230912472</v>
      </c>
      <c r="K17" s="37">
        <f t="shared" si="3"/>
        <v>719</v>
      </c>
      <c r="L17" s="38">
        <f t="shared" si="4"/>
        <v>71.971971971971968</v>
      </c>
      <c r="M17" s="37">
        <v>281</v>
      </c>
      <c r="N17" s="38">
        <f t="shared" si="5"/>
        <v>60.822510822510822</v>
      </c>
      <c r="O17" s="37">
        <v>270</v>
      </c>
      <c r="P17" s="39">
        <f t="shared" si="6"/>
        <v>50.279329608938554</v>
      </c>
      <c r="Q17" s="37">
        <f t="shared" si="7"/>
        <v>551</v>
      </c>
      <c r="R17" s="38">
        <f t="shared" si="8"/>
        <v>55.155155155155157</v>
      </c>
      <c r="S17" s="37">
        <v>332</v>
      </c>
      <c r="T17" s="38">
        <f t="shared" si="9"/>
        <v>71.861471861471856</v>
      </c>
      <c r="U17" s="37">
        <v>322</v>
      </c>
      <c r="V17" s="39">
        <f t="shared" si="10"/>
        <v>59.962756052141529</v>
      </c>
      <c r="W17" s="37">
        <f t="shared" si="11"/>
        <v>654</v>
      </c>
      <c r="X17" s="38">
        <f t="shared" si="12"/>
        <v>65.465465465465471</v>
      </c>
      <c r="Y17" s="37">
        <v>332</v>
      </c>
      <c r="Z17" s="38">
        <f t="shared" si="13"/>
        <v>71.861471861471856</v>
      </c>
      <c r="AA17" s="37">
        <v>322</v>
      </c>
      <c r="AB17" s="39">
        <f t="shared" si="14"/>
        <v>59.962756052141529</v>
      </c>
      <c r="AC17" s="37">
        <f t="shared" si="15"/>
        <v>654</v>
      </c>
      <c r="AD17" s="38">
        <f t="shared" si="16"/>
        <v>65.465465465465471</v>
      </c>
    </row>
    <row r="18" spans="1:30" ht="19.5" customHeight="1" x14ac:dyDescent="0.3">
      <c r="A18" s="42">
        <v>4</v>
      </c>
      <c r="B18" s="43" t="s">
        <v>26</v>
      </c>
      <c r="C18" s="35" t="s">
        <v>26</v>
      </c>
      <c r="D18" s="36">
        <f>'[1]40'!D17</f>
        <v>180</v>
      </c>
      <c r="E18" s="36">
        <f>'[1]40'!E17</f>
        <v>170</v>
      </c>
      <c r="F18" s="36">
        <f t="shared" si="0"/>
        <v>350</v>
      </c>
      <c r="G18" s="37">
        <v>136</v>
      </c>
      <c r="H18" s="38">
        <f t="shared" si="1"/>
        <v>75.555555555555557</v>
      </c>
      <c r="I18" s="37">
        <v>128</v>
      </c>
      <c r="J18" s="38">
        <f t="shared" si="2"/>
        <v>75.294117647058826</v>
      </c>
      <c r="K18" s="37">
        <f t="shared" si="3"/>
        <v>264</v>
      </c>
      <c r="L18" s="38">
        <f t="shared" si="4"/>
        <v>75.428571428571431</v>
      </c>
      <c r="M18" s="37">
        <v>136</v>
      </c>
      <c r="N18" s="38">
        <f t="shared" si="5"/>
        <v>75.555555555555557</v>
      </c>
      <c r="O18" s="37">
        <v>128</v>
      </c>
      <c r="P18" s="39">
        <f t="shared" si="6"/>
        <v>75.294117647058826</v>
      </c>
      <c r="Q18" s="37">
        <f t="shared" si="7"/>
        <v>264</v>
      </c>
      <c r="R18" s="38">
        <f t="shared" si="8"/>
        <v>75.428571428571431</v>
      </c>
      <c r="S18" s="37">
        <v>201</v>
      </c>
      <c r="T18" s="38">
        <f t="shared" si="9"/>
        <v>111.66666666666667</v>
      </c>
      <c r="U18" s="37">
        <v>176</v>
      </c>
      <c r="V18" s="39">
        <f t="shared" si="10"/>
        <v>103.5294117647059</v>
      </c>
      <c r="W18" s="37">
        <f t="shared" si="11"/>
        <v>377</v>
      </c>
      <c r="X18" s="38">
        <f t="shared" si="12"/>
        <v>107.71428571428572</v>
      </c>
      <c r="Y18" s="37">
        <v>184</v>
      </c>
      <c r="Z18" s="38">
        <f t="shared" si="13"/>
        <v>102.22222222222221</v>
      </c>
      <c r="AA18" s="37">
        <v>157</v>
      </c>
      <c r="AB18" s="39">
        <f t="shared" si="14"/>
        <v>92.352941176470594</v>
      </c>
      <c r="AC18" s="37">
        <f t="shared" si="15"/>
        <v>341</v>
      </c>
      <c r="AD18" s="38">
        <f t="shared" si="16"/>
        <v>97.428571428571431</v>
      </c>
    </row>
    <row r="19" spans="1:30" ht="19.5" customHeight="1" x14ac:dyDescent="0.3">
      <c r="A19" s="33"/>
      <c r="B19" s="34"/>
      <c r="C19" s="35" t="s">
        <v>27</v>
      </c>
      <c r="D19" s="36">
        <f>'[1]40'!D18</f>
        <v>35</v>
      </c>
      <c r="E19" s="36">
        <f>'[1]40'!E18</f>
        <v>41</v>
      </c>
      <c r="F19" s="36">
        <f t="shared" si="0"/>
        <v>76</v>
      </c>
      <c r="G19" s="37">
        <v>26</v>
      </c>
      <c r="H19" s="38">
        <f t="shared" si="1"/>
        <v>74.285714285714292</v>
      </c>
      <c r="I19" s="37">
        <v>24</v>
      </c>
      <c r="J19" s="38">
        <f t="shared" si="2"/>
        <v>58.536585365853654</v>
      </c>
      <c r="K19" s="37">
        <f t="shared" si="3"/>
        <v>50</v>
      </c>
      <c r="L19" s="38">
        <f t="shared" si="4"/>
        <v>65.789473684210535</v>
      </c>
      <c r="M19" s="37">
        <v>31</v>
      </c>
      <c r="N19" s="38">
        <f t="shared" si="5"/>
        <v>88.571428571428569</v>
      </c>
      <c r="O19" s="37">
        <v>41</v>
      </c>
      <c r="P19" s="39">
        <f t="shared" si="6"/>
        <v>100</v>
      </c>
      <c r="Q19" s="37">
        <f t="shared" si="7"/>
        <v>72</v>
      </c>
      <c r="R19" s="38">
        <f t="shared" si="8"/>
        <v>94.73684210526315</v>
      </c>
      <c r="S19" s="37">
        <v>41</v>
      </c>
      <c r="T19" s="38">
        <f t="shared" si="9"/>
        <v>117.14285714285715</v>
      </c>
      <c r="U19" s="37">
        <v>36</v>
      </c>
      <c r="V19" s="39">
        <f t="shared" si="10"/>
        <v>87.804878048780495</v>
      </c>
      <c r="W19" s="37">
        <f t="shared" si="11"/>
        <v>77</v>
      </c>
      <c r="X19" s="38">
        <f t="shared" si="12"/>
        <v>101.31578947368421</v>
      </c>
      <c r="Y19" s="37">
        <v>37</v>
      </c>
      <c r="Z19" s="38">
        <f t="shared" si="13"/>
        <v>105.71428571428572</v>
      </c>
      <c r="AA19" s="37">
        <v>33</v>
      </c>
      <c r="AB19" s="39">
        <f t="shared" si="14"/>
        <v>80.487804878048792</v>
      </c>
      <c r="AC19" s="37">
        <f t="shared" si="15"/>
        <v>70</v>
      </c>
      <c r="AD19" s="38">
        <f t="shared" si="16"/>
        <v>92.10526315789474</v>
      </c>
    </row>
    <row r="20" spans="1:30" ht="19.5" customHeight="1" x14ac:dyDescent="0.3">
      <c r="A20" s="40"/>
      <c r="B20" s="41"/>
      <c r="C20" s="35" t="s">
        <v>28</v>
      </c>
      <c r="D20" s="36">
        <f>'[1]40'!D19</f>
        <v>66</v>
      </c>
      <c r="E20" s="36">
        <f>'[1]40'!E19</f>
        <v>78</v>
      </c>
      <c r="F20" s="36">
        <f t="shared" si="0"/>
        <v>144</v>
      </c>
      <c r="G20" s="37">
        <v>70</v>
      </c>
      <c r="H20" s="38">
        <f t="shared" si="1"/>
        <v>106.06060606060606</v>
      </c>
      <c r="I20" s="37">
        <v>92</v>
      </c>
      <c r="J20" s="38">
        <f t="shared" si="2"/>
        <v>117.94871794871796</v>
      </c>
      <c r="K20" s="37">
        <f t="shared" si="3"/>
        <v>162</v>
      </c>
      <c r="L20" s="38">
        <f t="shared" si="4"/>
        <v>112.5</v>
      </c>
      <c r="M20" s="37">
        <v>70</v>
      </c>
      <c r="N20" s="38">
        <f t="shared" si="5"/>
        <v>106.06060606060606</v>
      </c>
      <c r="O20" s="37">
        <v>92</v>
      </c>
      <c r="P20" s="39">
        <f t="shared" si="6"/>
        <v>117.94871794871796</v>
      </c>
      <c r="Q20" s="37">
        <f t="shared" si="7"/>
        <v>162</v>
      </c>
      <c r="R20" s="38">
        <f t="shared" si="8"/>
        <v>112.5</v>
      </c>
      <c r="S20" s="37">
        <v>84</v>
      </c>
      <c r="T20" s="38">
        <f t="shared" si="9"/>
        <v>127.27272727272727</v>
      </c>
      <c r="U20" s="37">
        <v>94</v>
      </c>
      <c r="V20" s="39">
        <f t="shared" si="10"/>
        <v>120.51282051282051</v>
      </c>
      <c r="W20" s="37">
        <f t="shared" si="11"/>
        <v>178</v>
      </c>
      <c r="X20" s="38">
        <f t="shared" si="12"/>
        <v>123.61111111111111</v>
      </c>
      <c r="Y20" s="37">
        <v>81</v>
      </c>
      <c r="Z20" s="38">
        <f t="shared" si="13"/>
        <v>122.72727272727273</v>
      </c>
      <c r="AA20" s="37">
        <v>91</v>
      </c>
      <c r="AB20" s="39">
        <f t="shared" si="14"/>
        <v>116.66666666666667</v>
      </c>
      <c r="AC20" s="37">
        <f t="shared" si="15"/>
        <v>172</v>
      </c>
      <c r="AD20" s="38">
        <f t="shared" si="16"/>
        <v>119.44444444444444</v>
      </c>
    </row>
    <row r="21" spans="1:30" ht="19.5" customHeight="1" x14ac:dyDescent="0.3">
      <c r="A21" s="44">
        <v>5</v>
      </c>
      <c r="B21" s="45" t="s">
        <v>29</v>
      </c>
      <c r="C21" s="35" t="s">
        <v>29</v>
      </c>
      <c r="D21" s="36">
        <f>'[1]40'!D20</f>
        <v>228</v>
      </c>
      <c r="E21" s="36">
        <f>'[1]40'!E20</f>
        <v>199</v>
      </c>
      <c r="F21" s="36">
        <f t="shared" si="0"/>
        <v>427</v>
      </c>
      <c r="G21" s="37">
        <v>178</v>
      </c>
      <c r="H21" s="38">
        <f t="shared" si="1"/>
        <v>78.070175438596493</v>
      </c>
      <c r="I21" s="37">
        <v>148</v>
      </c>
      <c r="J21" s="38">
        <f t="shared" si="2"/>
        <v>74.371859296482413</v>
      </c>
      <c r="K21" s="37">
        <f t="shared" si="3"/>
        <v>326</v>
      </c>
      <c r="L21" s="38">
        <f t="shared" si="4"/>
        <v>76.346604215456665</v>
      </c>
      <c r="M21" s="37">
        <v>185</v>
      </c>
      <c r="N21" s="38">
        <f t="shared" si="5"/>
        <v>81.140350877192986</v>
      </c>
      <c r="O21" s="37">
        <v>174</v>
      </c>
      <c r="P21" s="39">
        <f t="shared" si="6"/>
        <v>87.437185929648237</v>
      </c>
      <c r="Q21" s="37">
        <f t="shared" si="7"/>
        <v>359</v>
      </c>
      <c r="R21" s="38">
        <f t="shared" si="8"/>
        <v>84.07494145199064</v>
      </c>
      <c r="S21" s="37">
        <v>199</v>
      </c>
      <c r="T21" s="38">
        <f t="shared" si="9"/>
        <v>87.280701754385973</v>
      </c>
      <c r="U21" s="37">
        <v>153</v>
      </c>
      <c r="V21" s="39">
        <f t="shared" si="10"/>
        <v>76.884422110552762</v>
      </c>
      <c r="W21" s="37">
        <f t="shared" si="11"/>
        <v>352</v>
      </c>
      <c r="X21" s="38">
        <f t="shared" si="12"/>
        <v>82.435597189695557</v>
      </c>
      <c r="Y21" s="37">
        <v>196</v>
      </c>
      <c r="Z21" s="38">
        <f t="shared" si="13"/>
        <v>85.964912280701753</v>
      </c>
      <c r="AA21" s="37">
        <v>159</v>
      </c>
      <c r="AB21" s="39">
        <f t="shared" si="14"/>
        <v>79.899497487437188</v>
      </c>
      <c r="AC21" s="37">
        <f t="shared" si="15"/>
        <v>355</v>
      </c>
      <c r="AD21" s="38">
        <f t="shared" si="16"/>
        <v>83.138173302107731</v>
      </c>
    </row>
    <row r="22" spans="1:30" ht="19.5" customHeight="1" x14ac:dyDescent="0.3">
      <c r="A22" s="42">
        <v>6</v>
      </c>
      <c r="B22" s="43" t="s">
        <v>30</v>
      </c>
      <c r="C22" s="35" t="s">
        <v>30</v>
      </c>
      <c r="D22" s="36">
        <f>'[1]40'!D21</f>
        <v>87</v>
      </c>
      <c r="E22" s="36">
        <f>'[1]40'!E21</f>
        <v>97</v>
      </c>
      <c r="F22" s="36">
        <f t="shared" si="0"/>
        <v>184</v>
      </c>
      <c r="G22" s="37">
        <v>80</v>
      </c>
      <c r="H22" s="38">
        <f t="shared" si="1"/>
        <v>91.954022988505741</v>
      </c>
      <c r="I22" s="37">
        <v>97</v>
      </c>
      <c r="J22" s="38">
        <f t="shared" si="2"/>
        <v>100</v>
      </c>
      <c r="K22" s="37">
        <f t="shared" si="3"/>
        <v>177</v>
      </c>
      <c r="L22" s="38">
        <f t="shared" si="4"/>
        <v>96.195652173913047</v>
      </c>
      <c r="M22" s="37">
        <v>80</v>
      </c>
      <c r="N22" s="38">
        <f t="shared" si="5"/>
        <v>91.954022988505741</v>
      </c>
      <c r="O22" s="37">
        <v>97</v>
      </c>
      <c r="P22" s="39">
        <f t="shared" si="6"/>
        <v>100</v>
      </c>
      <c r="Q22" s="37">
        <f t="shared" si="7"/>
        <v>177</v>
      </c>
      <c r="R22" s="38">
        <f t="shared" si="8"/>
        <v>96.195652173913047</v>
      </c>
      <c r="S22" s="37">
        <v>101</v>
      </c>
      <c r="T22" s="38">
        <f t="shared" si="9"/>
        <v>116.0919540229885</v>
      </c>
      <c r="U22" s="37">
        <v>99</v>
      </c>
      <c r="V22" s="39">
        <f t="shared" si="10"/>
        <v>102.06185567010309</v>
      </c>
      <c r="W22" s="37">
        <f t="shared" si="11"/>
        <v>200</v>
      </c>
      <c r="X22" s="38">
        <f t="shared" si="12"/>
        <v>108.69565217391303</v>
      </c>
      <c r="Y22" s="37">
        <v>99</v>
      </c>
      <c r="Z22" s="38">
        <f t="shared" si="13"/>
        <v>113.79310344827587</v>
      </c>
      <c r="AA22" s="37">
        <v>96</v>
      </c>
      <c r="AB22" s="39">
        <f t="shared" si="14"/>
        <v>98.969072164948457</v>
      </c>
      <c r="AC22" s="37">
        <f t="shared" si="15"/>
        <v>195</v>
      </c>
      <c r="AD22" s="38">
        <f t="shared" si="16"/>
        <v>105.9782608695652</v>
      </c>
    </row>
    <row r="23" spans="1:30" ht="19.5" customHeight="1" x14ac:dyDescent="0.3">
      <c r="A23" s="40"/>
      <c r="B23" s="41"/>
      <c r="C23" s="35" t="s">
        <v>31</v>
      </c>
      <c r="D23" s="36">
        <f>'[1]40'!D22</f>
        <v>148</v>
      </c>
      <c r="E23" s="36">
        <f>'[1]40'!E22</f>
        <v>128</v>
      </c>
      <c r="F23" s="36">
        <f t="shared" si="0"/>
        <v>276</v>
      </c>
      <c r="G23" s="37">
        <v>82</v>
      </c>
      <c r="H23" s="38">
        <f t="shared" si="1"/>
        <v>55.405405405405403</v>
      </c>
      <c r="I23" s="37">
        <v>59</v>
      </c>
      <c r="J23" s="38">
        <f t="shared" si="2"/>
        <v>46.09375</v>
      </c>
      <c r="K23" s="37">
        <f t="shared" si="3"/>
        <v>141</v>
      </c>
      <c r="L23" s="38">
        <f t="shared" si="4"/>
        <v>51.086956521739133</v>
      </c>
      <c r="M23" s="37">
        <v>82</v>
      </c>
      <c r="N23" s="38">
        <f t="shared" si="5"/>
        <v>55.405405405405403</v>
      </c>
      <c r="O23" s="37">
        <v>59</v>
      </c>
      <c r="P23" s="39">
        <f t="shared" si="6"/>
        <v>46.09375</v>
      </c>
      <c r="Q23" s="37">
        <f t="shared" si="7"/>
        <v>141</v>
      </c>
      <c r="R23" s="38">
        <f t="shared" si="8"/>
        <v>51.086956521739133</v>
      </c>
      <c r="S23" s="37">
        <v>100</v>
      </c>
      <c r="T23" s="38">
        <f t="shared" si="9"/>
        <v>67.567567567567565</v>
      </c>
      <c r="U23" s="37">
        <v>98</v>
      </c>
      <c r="V23" s="39">
        <f t="shared" si="10"/>
        <v>76.5625</v>
      </c>
      <c r="W23" s="37">
        <f t="shared" si="11"/>
        <v>198</v>
      </c>
      <c r="X23" s="38">
        <f t="shared" si="12"/>
        <v>71.739130434782609</v>
      </c>
      <c r="Y23" s="37">
        <v>93</v>
      </c>
      <c r="Z23" s="38">
        <f t="shared" si="13"/>
        <v>62.837837837837839</v>
      </c>
      <c r="AA23" s="37">
        <v>96</v>
      </c>
      <c r="AB23" s="39">
        <f t="shared" si="14"/>
        <v>75</v>
      </c>
      <c r="AC23" s="37">
        <f t="shared" si="15"/>
        <v>189</v>
      </c>
      <c r="AD23" s="38">
        <f t="shared" si="16"/>
        <v>68.478260869565219</v>
      </c>
    </row>
    <row r="24" spans="1:30" ht="19.5" customHeight="1" x14ac:dyDescent="0.3">
      <c r="A24" s="42">
        <v>7</v>
      </c>
      <c r="B24" s="43" t="s">
        <v>32</v>
      </c>
      <c r="C24" s="35" t="s">
        <v>32</v>
      </c>
      <c r="D24" s="36">
        <f>'[1]40'!D23</f>
        <v>98</v>
      </c>
      <c r="E24" s="36">
        <f>'[1]40'!E23</f>
        <v>136</v>
      </c>
      <c r="F24" s="36">
        <f t="shared" si="0"/>
        <v>234</v>
      </c>
      <c r="G24" s="37">
        <v>179</v>
      </c>
      <c r="H24" s="38">
        <f t="shared" si="1"/>
        <v>182.65306122448979</v>
      </c>
      <c r="I24" s="37">
        <v>147</v>
      </c>
      <c r="J24" s="38">
        <f t="shared" si="2"/>
        <v>108.08823529411764</v>
      </c>
      <c r="K24" s="37">
        <f t="shared" si="3"/>
        <v>326</v>
      </c>
      <c r="L24" s="38">
        <f t="shared" si="4"/>
        <v>139.31623931623932</v>
      </c>
      <c r="M24" s="37">
        <v>179</v>
      </c>
      <c r="N24" s="38">
        <f t="shared" si="5"/>
        <v>182.65306122448979</v>
      </c>
      <c r="O24" s="37">
        <v>147</v>
      </c>
      <c r="P24" s="39">
        <f t="shared" si="6"/>
        <v>108.08823529411764</v>
      </c>
      <c r="Q24" s="37">
        <f t="shared" si="7"/>
        <v>326</v>
      </c>
      <c r="R24" s="38">
        <f t="shared" si="8"/>
        <v>139.31623931623932</v>
      </c>
      <c r="S24" s="37">
        <v>187</v>
      </c>
      <c r="T24" s="38">
        <f t="shared" si="9"/>
        <v>190.81632653061226</v>
      </c>
      <c r="U24" s="37">
        <v>160</v>
      </c>
      <c r="V24" s="39">
        <f t="shared" si="10"/>
        <v>117.64705882352942</v>
      </c>
      <c r="W24" s="37">
        <f t="shared" si="11"/>
        <v>347</v>
      </c>
      <c r="X24" s="38">
        <f t="shared" si="12"/>
        <v>148.2905982905983</v>
      </c>
      <c r="Y24" s="37">
        <v>176</v>
      </c>
      <c r="Z24" s="38">
        <f t="shared" si="13"/>
        <v>179.59183673469389</v>
      </c>
      <c r="AA24" s="37">
        <v>150</v>
      </c>
      <c r="AB24" s="39">
        <f t="shared" si="14"/>
        <v>110.29411764705883</v>
      </c>
      <c r="AC24" s="37">
        <f t="shared" si="15"/>
        <v>326</v>
      </c>
      <c r="AD24" s="38">
        <f t="shared" si="16"/>
        <v>139.31623931623932</v>
      </c>
    </row>
    <row r="25" spans="1:30" ht="19.5" customHeight="1" x14ac:dyDescent="0.3">
      <c r="A25" s="40"/>
      <c r="B25" s="41"/>
      <c r="C25" s="35" t="s">
        <v>33</v>
      </c>
      <c r="D25" s="36">
        <f>'[1]40'!D24</f>
        <v>120</v>
      </c>
      <c r="E25" s="36">
        <f>'[1]40'!E24</f>
        <v>110</v>
      </c>
      <c r="F25" s="36">
        <f t="shared" si="0"/>
        <v>230</v>
      </c>
      <c r="G25" s="37">
        <v>86</v>
      </c>
      <c r="H25" s="38">
        <f t="shared" si="1"/>
        <v>71.666666666666671</v>
      </c>
      <c r="I25" s="37">
        <v>63</v>
      </c>
      <c r="J25" s="38">
        <f t="shared" si="2"/>
        <v>57.272727272727273</v>
      </c>
      <c r="K25" s="37">
        <f t="shared" si="3"/>
        <v>149</v>
      </c>
      <c r="L25" s="38">
        <f t="shared" si="4"/>
        <v>64.782608695652172</v>
      </c>
      <c r="M25" s="37">
        <v>86</v>
      </c>
      <c r="N25" s="38">
        <f t="shared" si="5"/>
        <v>71.666666666666671</v>
      </c>
      <c r="O25" s="37">
        <v>63</v>
      </c>
      <c r="P25" s="39">
        <f t="shared" si="6"/>
        <v>57.272727272727273</v>
      </c>
      <c r="Q25" s="37">
        <f t="shared" si="7"/>
        <v>149</v>
      </c>
      <c r="R25" s="38">
        <f t="shared" si="8"/>
        <v>64.782608695652172</v>
      </c>
      <c r="S25" s="37">
        <v>99</v>
      </c>
      <c r="T25" s="38">
        <f t="shared" si="9"/>
        <v>82.5</v>
      </c>
      <c r="U25" s="37">
        <v>72</v>
      </c>
      <c r="V25" s="39">
        <f t="shared" si="10"/>
        <v>65.454545454545453</v>
      </c>
      <c r="W25" s="37">
        <f t="shared" si="11"/>
        <v>171</v>
      </c>
      <c r="X25" s="38">
        <f t="shared" si="12"/>
        <v>74.34782608695653</v>
      </c>
      <c r="Y25" s="37">
        <v>89</v>
      </c>
      <c r="Z25" s="38">
        <f t="shared" si="13"/>
        <v>74.166666666666671</v>
      </c>
      <c r="AA25" s="37">
        <v>72</v>
      </c>
      <c r="AB25" s="39">
        <f t="shared" si="14"/>
        <v>65.454545454545453</v>
      </c>
      <c r="AC25" s="37">
        <f t="shared" si="15"/>
        <v>161</v>
      </c>
      <c r="AD25" s="38">
        <f t="shared" si="16"/>
        <v>70</v>
      </c>
    </row>
    <row r="26" spans="1:30" ht="19.5" customHeight="1" x14ac:dyDescent="0.3">
      <c r="A26" s="42">
        <v>8</v>
      </c>
      <c r="B26" s="43" t="s">
        <v>34</v>
      </c>
      <c r="C26" s="35" t="s">
        <v>34</v>
      </c>
      <c r="D26" s="36">
        <f>'[1]40'!D25</f>
        <v>168</v>
      </c>
      <c r="E26" s="36">
        <f>'[1]40'!E25</f>
        <v>142</v>
      </c>
      <c r="F26" s="36">
        <f t="shared" si="0"/>
        <v>310</v>
      </c>
      <c r="G26" s="37">
        <v>162</v>
      </c>
      <c r="H26" s="38">
        <f t="shared" si="1"/>
        <v>96.428571428571431</v>
      </c>
      <c r="I26" s="37">
        <v>172</v>
      </c>
      <c r="J26" s="38">
        <f t="shared" si="2"/>
        <v>121.12676056338027</v>
      </c>
      <c r="K26" s="37">
        <f t="shared" si="3"/>
        <v>334</v>
      </c>
      <c r="L26" s="38">
        <f t="shared" si="4"/>
        <v>107.74193548387096</v>
      </c>
      <c r="M26" s="37">
        <v>162</v>
      </c>
      <c r="N26" s="38">
        <f t="shared" si="5"/>
        <v>96.428571428571431</v>
      </c>
      <c r="O26" s="37">
        <v>172</v>
      </c>
      <c r="P26" s="39">
        <f t="shared" si="6"/>
        <v>121.12676056338027</v>
      </c>
      <c r="Q26" s="37">
        <f t="shared" si="7"/>
        <v>334</v>
      </c>
      <c r="R26" s="38">
        <f t="shared" si="8"/>
        <v>107.74193548387096</v>
      </c>
      <c r="S26" s="37">
        <v>162</v>
      </c>
      <c r="T26" s="38">
        <f t="shared" si="9"/>
        <v>96.428571428571431</v>
      </c>
      <c r="U26" s="37">
        <v>172</v>
      </c>
      <c r="V26" s="39">
        <f t="shared" si="10"/>
        <v>121.12676056338027</v>
      </c>
      <c r="W26" s="37">
        <f t="shared" si="11"/>
        <v>334</v>
      </c>
      <c r="X26" s="38">
        <f t="shared" si="12"/>
        <v>107.74193548387096</v>
      </c>
      <c r="Y26" s="37">
        <v>169</v>
      </c>
      <c r="Z26" s="38">
        <f t="shared" si="13"/>
        <v>100.59523809523809</v>
      </c>
      <c r="AA26" s="37">
        <v>172</v>
      </c>
      <c r="AB26" s="39">
        <f t="shared" si="14"/>
        <v>121.12676056338027</v>
      </c>
      <c r="AC26" s="37">
        <f t="shared" si="15"/>
        <v>341</v>
      </c>
      <c r="AD26" s="38">
        <f t="shared" si="16"/>
        <v>110.00000000000001</v>
      </c>
    </row>
    <row r="27" spans="1:30" ht="19.5" customHeight="1" x14ac:dyDescent="0.3">
      <c r="A27" s="33"/>
      <c r="B27" s="34"/>
      <c r="C27" s="35" t="s">
        <v>35</v>
      </c>
      <c r="D27" s="36">
        <f>'[1]40'!D26</f>
        <v>152</v>
      </c>
      <c r="E27" s="36">
        <f>'[1]40'!E26</f>
        <v>169</v>
      </c>
      <c r="F27" s="36">
        <f t="shared" si="0"/>
        <v>321</v>
      </c>
      <c r="G27" s="37">
        <v>140</v>
      </c>
      <c r="H27" s="38">
        <f t="shared" si="1"/>
        <v>92.10526315789474</v>
      </c>
      <c r="I27" s="37">
        <v>141</v>
      </c>
      <c r="J27" s="38">
        <f t="shared" si="2"/>
        <v>83.431952662721898</v>
      </c>
      <c r="K27" s="37">
        <f t="shared" si="3"/>
        <v>281</v>
      </c>
      <c r="L27" s="38">
        <f t="shared" si="4"/>
        <v>87.53894080996885</v>
      </c>
      <c r="M27" s="37">
        <v>140</v>
      </c>
      <c r="N27" s="38">
        <f t="shared" si="5"/>
        <v>92.10526315789474</v>
      </c>
      <c r="O27" s="37">
        <v>141</v>
      </c>
      <c r="P27" s="39">
        <f t="shared" si="6"/>
        <v>83.431952662721898</v>
      </c>
      <c r="Q27" s="37">
        <f t="shared" si="7"/>
        <v>281</v>
      </c>
      <c r="R27" s="38">
        <f t="shared" si="8"/>
        <v>87.53894080996885</v>
      </c>
      <c r="S27" s="37">
        <v>148</v>
      </c>
      <c r="T27" s="38">
        <f t="shared" si="9"/>
        <v>97.368421052631575</v>
      </c>
      <c r="U27" s="37">
        <v>156</v>
      </c>
      <c r="V27" s="39">
        <f t="shared" si="10"/>
        <v>92.307692307692307</v>
      </c>
      <c r="W27" s="37">
        <f t="shared" si="11"/>
        <v>304</v>
      </c>
      <c r="X27" s="38">
        <f t="shared" si="12"/>
        <v>94.704049844236764</v>
      </c>
      <c r="Y27" s="37">
        <v>143</v>
      </c>
      <c r="Z27" s="38">
        <f t="shared" si="13"/>
        <v>94.078947368421055</v>
      </c>
      <c r="AA27" s="37">
        <v>144</v>
      </c>
      <c r="AB27" s="39">
        <f t="shared" si="14"/>
        <v>85.207100591715985</v>
      </c>
      <c r="AC27" s="37">
        <f t="shared" si="15"/>
        <v>287</v>
      </c>
      <c r="AD27" s="38">
        <f t="shared" si="16"/>
        <v>89.408099688473513</v>
      </c>
    </row>
    <row r="28" spans="1:30" ht="19.5" customHeight="1" x14ac:dyDescent="0.3">
      <c r="A28" s="40"/>
      <c r="B28" s="41"/>
      <c r="C28" s="35" t="s">
        <v>36</v>
      </c>
      <c r="D28" s="36">
        <f>'[1]40'!D27</f>
        <v>387</v>
      </c>
      <c r="E28" s="36">
        <f>'[1]40'!E27</f>
        <v>419</v>
      </c>
      <c r="F28" s="36">
        <f t="shared" si="0"/>
        <v>806</v>
      </c>
      <c r="G28" s="37">
        <v>106</v>
      </c>
      <c r="H28" s="38">
        <f t="shared" si="1"/>
        <v>27.390180878552972</v>
      </c>
      <c r="I28" s="37">
        <v>113</v>
      </c>
      <c r="J28" s="38">
        <f t="shared" si="2"/>
        <v>26.968973747016705</v>
      </c>
      <c r="K28" s="37">
        <f t="shared" si="3"/>
        <v>219</v>
      </c>
      <c r="L28" s="38">
        <f t="shared" si="4"/>
        <v>27.1712158808933</v>
      </c>
      <c r="M28" s="37">
        <v>106</v>
      </c>
      <c r="N28" s="38">
        <f t="shared" si="5"/>
        <v>27.390180878552972</v>
      </c>
      <c r="O28" s="37">
        <v>113</v>
      </c>
      <c r="P28" s="39">
        <f t="shared" si="6"/>
        <v>26.968973747016705</v>
      </c>
      <c r="Q28" s="37">
        <f t="shared" si="7"/>
        <v>219</v>
      </c>
      <c r="R28" s="38">
        <f t="shared" si="8"/>
        <v>27.1712158808933</v>
      </c>
      <c r="S28" s="37">
        <v>110</v>
      </c>
      <c r="T28" s="38">
        <f t="shared" si="9"/>
        <v>28.423772609819121</v>
      </c>
      <c r="U28" s="37">
        <v>110</v>
      </c>
      <c r="V28" s="39">
        <f t="shared" si="10"/>
        <v>26.252983293556088</v>
      </c>
      <c r="W28" s="37">
        <f t="shared" si="11"/>
        <v>220</v>
      </c>
      <c r="X28" s="38">
        <f t="shared" si="12"/>
        <v>27.29528535980149</v>
      </c>
      <c r="Y28" s="37">
        <v>110</v>
      </c>
      <c r="Z28" s="38">
        <f t="shared" si="13"/>
        <v>28.423772609819121</v>
      </c>
      <c r="AA28" s="37">
        <v>110</v>
      </c>
      <c r="AB28" s="39">
        <f t="shared" si="14"/>
        <v>26.252983293556088</v>
      </c>
      <c r="AC28" s="37">
        <f t="shared" si="15"/>
        <v>220</v>
      </c>
      <c r="AD28" s="38">
        <f t="shared" si="16"/>
        <v>27.29528535980149</v>
      </c>
    </row>
    <row r="29" spans="1:30" ht="19.5" customHeight="1" x14ac:dyDescent="0.3">
      <c r="A29" s="42">
        <v>9</v>
      </c>
      <c r="B29" s="43" t="s">
        <v>37</v>
      </c>
      <c r="C29" s="35" t="s">
        <v>38</v>
      </c>
      <c r="D29" s="36">
        <f>'[1]40'!D28</f>
        <v>379</v>
      </c>
      <c r="E29" s="36">
        <f>'[1]40'!E28</f>
        <v>321</v>
      </c>
      <c r="F29" s="36">
        <f t="shared" si="0"/>
        <v>700</v>
      </c>
      <c r="G29" s="37">
        <v>152</v>
      </c>
      <c r="H29" s="38">
        <f t="shared" si="1"/>
        <v>40.105540897097626</v>
      </c>
      <c r="I29" s="37">
        <v>138</v>
      </c>
      <c r="J29" s="38">
        <f t="shared" si="2"/>
        <v>42.990654205607477</v>
      </c>
      <c r="K29" s="37">
        <f t="shared" si="3"/>
        <v>290</v>
      </c>
      <c r="L29" s="38">
        <f t="shared" si="4"/>
        <v>41.428571428571431</v>
      </c>
      <c r="M29" s="37">
        <v>152</v>
      </c>
      <c r="N29" s="38">
        <f t="shared" si="5"/>
        <v>40.105540897097626</v>
      </c>
      <c r="O29" s="37">
        <v>138</v>
      </c>
      <c r="P29" s="39">
        <f t="shared" si="6"/>
        <v>42.990654205607477</v>
      </c>
      <c r="Q29" s="37">
        <f t="shared" si="7"/>
        <v>290</v>
      </c>
      <c r="R29" s="38">
        <f t="shared" si="8"/>
        <v>41.428571428571431</v>
      </c>
      <c r="S29" s="37">
        <v>153</v>
      </c>
      <c r="T29" s="38">
        <f t="shared" si="9"/>
        <v>40.369393139841684</v>
      </c>
      <c r="U29" s="37">
        <v>181</v>
      </c>
      <c r="V29" s="39">
        <f t="shared" si="10"/>
        <v>56.386292834890959</v>
      </c>
      <c r="W29" s="37">
        <f t="shared" si="11"/>
        <v>334</v>
      </c>
      <c r="X29" s="38">
        <f t="shared" si="12"/>
        <v>47.714285714285715</v>
      </c>
      <c r="Y29" s="37">
        <v>153</v>
      </c>
      <c r="Z29" s="38">
        <f t="shared" si="13"/>
        <v>40.369393139841684</v>
      </c>
      <c r="AA29" s="37">
        <v>167</v>
      </c>
      <c r="AB29" s="39">
        <f t="shared" si="14"/>
        <v>52.024922118380054</v>
      </c>
      <c r="AC29" s="37">
        <f t="shared" si="15"/>
        <v>320</v>
      </c>
      <c r="AD29" s="38">
        <f t="shared" si="16"/>
        <v>45.714285714285715</v>
      </c>
    </row>
    <row r="30" spans="1:30" ht="19.5" customHeight="1" x14ac:dyDescent="0.3">
      <c r="A30" s="33"/>
      <c r="B30" s="34"/>
      <c r="C30" s="35" t="s">
        <v>39</v>
      </c>
      <c r="D30" s="36">
        <f>'[1]40'!D29</f>
        <v>96</v>
      </c>
      <c r="E30" s="36">
        <f>'[1]40'!E29</f>
        <v>108</v>
      </c>
      <c r="F30" s="36">
        <f t="shared" si="0"/>
        <v>204</v>
      </c>
      <c r="G30" s="37">
        <v>65</v>
      </c>
      <c r="H30" s="38">
        <f t="shared" si="1"/>
        <v>67.708333333333343</v>
      </c>
      <c r="I30" s="37">
        <v>66</v>
      </c>
      <c r="J30" s="38">
        <f t="shared" si="2"/>
        <v>61.111111111111114</v>
      </c>
      <c r="K30" s="37">
        <f t="shared" si="3"/>
        <v>131</v>
      </c>
      <c r="L30" s="38">
        <f t="shared" si="4"/>
        <v>64.215686274509807</v>
      </c>
      <c r="M30" s="37">
        <v>65</v>
      </c>
      <c r="N30" s="38">
        <f t="shared" si="5"/>
        <v>67.708333333333343</v>
      </c>
      <c r="O30" s="37">
        <v>66</v>
      </c>
      <c r="P30" s="39">
        <f t="shared" si="6"/>
        <v>61.111111111111114</v>
      </c>
      <c r="Q30" s="37">
        <f t="shared" si="7"/>
        <v>131</v>
      </c>
      <c r="R30" s="38">
        <f t="shared" si="8"/>
        <v>64.215686274509807</v>
      </c>
      <c r="S30" s="37">
        <v>85</v>
      </c>
      <c r="T30" s="38">
        <f t="shared" si="9"/>
        <v>88.541666666666657</v>
      </c>
      <c r="U30" s="37">
        <v>90</v>
      </c>
      <c r="V30" s="39">
        <f t="shared" si="10"/>
        <v>83.333333333333343</v>
      </c>
      <c r="W30" s="37">
        <f t="shared" si="11"/>
        <v>175</v>
      </c>
      <c r="X30" s="38">
        <f t="shared" si="12"/>
        <v>85.784313725490193</v>
      </c>
      <c r="Y30" s="37">
        <v>153</v>
      </c>
      <c r="Z30" s="38">
        <f t="shared" si="13"/>
        <v>159.375</v>
      </c>
      <c r="AA30" s="37">
        <v>91</v>
      </c>
      <c r="AB30" s="39">
        <f t="shared" si="14"/>
        <v>84.259259259259252</v>
      </c>
      <c r="AC30" s="37">
        <f t="shared" si="15"/>
        <v>244</v>
      </c>
      <c r="AD30" s="38">
        <f t="shared" si="16"/>
        <v>119.6078431372549</v>
      </c>
    </row>
    <row r="31" spans="1:30" ht="19.5" customHeight="1" x14ac:dyDescent="0.3">
      <c r="A31" s="46"/>
      <c r="B31" s="47"/>
      <c r="C31" s="35" t="s">
        <v>40</v>
      </c>
      <c r="D31" s="36">
        <f>'[1]40'!D30</f>
        <v>77</v>
      </c>
      <c r="E31" s="36">
        <f>'[1]40'!E30</f>
        <v>100</v>
      </c>
      <c r="F31" s="36">
        <f t="shared" si="0"/>
        <v>177</v>
      </c>
      <c r="G31" s="37">
        <v>66</v>
      </c>
      <c r="H31" s="38">
        <f t="shared" si="1"/>
        <v>85.714285714285708</v>
      </c>
      <c r="I31" s="37">
        <v>72</v>
      </c>
      <c r="J31" s="38">
        <f t="shared" si="2"/>
        <v>72</v>
      </c>
      <c r="K31" s="37">
        <f t="shared" si="3"/>
        <v>138</v>
      </c>
      <c r="L31" s="38">
        <f t="shared" si="4"/>
        <v>77.966101694915253</v>
      </c>
      <c r="M31" s="37">
        <v>71</v>
      </c>
      <c r="N31" s="38">
        <f t="shared" si="5"/>
        <v>92.20779220779221</v>
      </c>
      <c r="O31" s="37">
        <v>75</v>
      </c>
      <c r="P31" s="39">
        <f t="shared" si="6"/>
        <v>75</v>
      </c>
      <c r="Q31" s="37">
        <f t="shared" si="7"/>
        <v>146</v>
      </c>
      <c r="R31" s="38">
        <f t="shared" si="8"/>
        <v>82.485875706214685</v>
      </c>
      <c r="S31" s="37">
        <v>86</v>
      </c>
      <c r="T31" s="38">
        <f t="shared" si="9"/>
        <v>111.68831168831169</v>
      </c>
      <c r="U31" s="37">
        <v>101</v>
      </c>
      <c r="V31" s="39">
        <f t="shared" si="10"/>
        <v>101</v>
      </c>
      <c r="W31" s="37">
        <f t="shared" si="11"/>
        <v>187</v>
      </c>
      <c r="X31" s="38">
        <f t="shared" si="12"/>
        <v>105.64971751412429</v>
      </c>
      <c r="Y31" s="37">
        <v>89</v>
      </c>
      <c r="Z31" s="38">
        <f t="shared" si="13"/>
        <v>115.58441558441559</v>
      </c>
      <c r="AA31" s="37">
        <v>75</v>
      </c>
      <c r="AB31" s="39">
        <f t="shared" si="14"/>
        <v>75</v>
      </c>
      <c r="AC31" s="37">
        <f t="shared" si="15"/>
        <v>164</v>
      </c>
      <c r="AD31" s="38">
        <f t="shared" si="16"/>
        <v>92.655367231638422</v>
      </c>
    </row>
    <row r="32" spans="1:30" ht="19.5" customHeight="1" x14ac:dyDescent="0.3">
      <c r="A32" s="42">
        <v>10</v>
      </c>
      <c r="B32" s="43" t="s">
        <v>41</v>
      </c>
      <c r="C32" s="48" t="s">
        <v>42</v>
      </c>
      <c r="D32" s="36">
        <f>'[1]40'!D31</f>
        <v>257</v>
      </c>
      <c r="E32" s="36">
        <f>'[1]40'!E31</f>
        <v>241</v>
      </c>
      <c r="F32" s="36">
        <f>SUM(D32:E32)</f>
        <v>498</v>
      </c>
      <c r="G32" s="37">
        <v>298</v>
      </c>
      <c r="H32" s="38">
        <f>G32/D32*100</f>
        <v>115.95330739299612</v>
      </c>
      <c r="I32" s="37">
        <v>259</v>
      </c>
      <c r="J32" s="38">
        <f>I32/E32*100</f>
        <v>107.46887966804979</v>
      </c>
      <c r="K32" s="37">
        <f>SUM(G32,I32)</f>
        <v>557</v>
      </c>
      <c r="L32" s="38">
        <f>K32/F32*100</f>
        <v>111.84738955823292</v>
      </c>
      <c r="M32" s="37">
        <v>313</v>
      </c>
      <c r="N32" s="38">
        <f>M32/D32*100</f>
        <v>121.78988326848248</v>
      </c>
      <c r="O32" s="37">
        <v>325</v>
      </c>
      <c r="P32" s="39">
        <f>O32/E32*100</f>
        <v>134.85477178423238</v>
      </c>
      <c r="Q32" s="37">
        <f>SUM(M32,O32)</f>
        <v>638</v>
      </c>
      <c r="R32" s="38">
        <f>Q32/F32*100</f>
        <v>128.11244979919678</v>
      </c>
      <c r="S32" s="37">
        <v>314</v>
      </c>
      <c r="T32" s="38">
        <f>S32/D32*100</f>
        <v>122.17898832684826</v>
      </c>
      <c r="U32" s="37">
        <v>301</v>
      </c>
      <c r="V32" s="39">
        <f>U32/E32*100</f>
        <v>124.89626556016597</v>
      </c>
      <c r="W32" s="37">
        <f>SUM(S32,U32)</f>
        <v>615</v>
      </c>
      <c r="X32" s="38">
        <f>W32/F32*100</f>
        <v>123.49397590361446</v>
      </c>
      <c r="Y32" s="37">
        <v>288</v>
      </c>
      <c r="Z32" s="38">
        <f>Y32/D32*100</f>
        <v>112.06225680933852</v>
      </c>
      <c r="AA32" s="37">
        <v>280</v>
      </c>
      <c r="AB32" s="39">
        <f>AA32/E32*100</f>
        <v>116.1825726141079</v>
      </c>
      <c r="AC32" s="37">
        <f>SUM(Y32,AA32)</f>
        <v>568</v>
      </c>
      <c r="AD32" s="38">
        <f>AC32/F32*100</f>
        <v>114.05622489959839</v>
      </c>
    </row>
    <row r="33" spans="1:30" ht="19.5" customHeight="1" thickBot="1" x14ac:dyDescent="0.35">
      <c r="A33" s="49" t="s">
        <v>43</v>
      </c>
      <c r="B33" s="49"/>
      <c r="C33" s="49"/>
      <c r="D33" s="50">
        <f>SUM(D12:D32)</f>
        <v>3873</v>
      </c>
      <c r="E33" s="50">
        <f>SUM(E12:E32)</f>
        <v>3861</v>
      </c>
      <c r="F33" s="50">
        <f>SUM(F12:F32)</f>
        <v>7734</v>
      </c>
      <c r="G33" s="50">
        <f>SUM(G12:G32)</f>
        <v>2907</v>
      </c>
      <c r="H33" s="51">
        <f>G33/D33*100</f>
        <v>75.058094500387298</v>
      </c>
      <c r="I33" s="50">
        <f>SUM(I12:I32)</f>
        <v>2753</v>
      </c>
      <c r="J33" s="51">
        <f>I33/E33*100</f>
        <v>71.302771302771305</v>
      </c>
      <c r="K33" s="50">
        <f>SUM(K12:K32)</f>
        <v>5660</v>
      </c>
      <c r="L33" s="51">
        <f>K33/F33*100</f>
        <v>73.183346263253171</v>
      </c>
      <c r="M33" s="50">
        <f>SUM(M12:M32)</f>
        <v>2882</v>
      </c>
      <c r="N33" s="51">
        <f>M33/D33*100</f>
        <v>74.412600051639558</v>
      </c>
      <c r="O33" s="50">
        <f>SUM(O12:O32)</f>
        <v>2783</v>
      </c>
      <c r="P33" s="52">
        <f>O33/E33*100</f>
        <v>72.07977207977207</v>
      </c>
      <c r="Q33" s="50">
        <f>SUM(Q12:Q32)</f>
        <v>5665</v>
      </c>
      <c r="R33" s="51">
        <f>Q33/F33*100</f>
        <v>73.247995862425654</v>
      </c>
      <c r="S33" s="50">
        <f>SUM(S12:S32)</f>
        <v>3177</v>
      </c>
      <c r="T33" s="51">
        <f>S33/D33*100</f>
        <v>82.029434546862902</v>
      </c>
      <c r="U33" s="50">
        <f>SUM(U12:U32)</f>
        <v>3050</v>
      </c>
      <c r="V33" s="52">
        <f>U33/E33*100</f>
        <v>78.995078995078998</v>
      </c>
      <c r="W33" s="50">
        <f>SUM(W12:W32)</f>
        <v>6227</v>
      </c>
      <c r="X33" s="51">
        <f>W33/F33*100</f>
        <v>80.514610809412972</v>
      </c>
      <c r="Y33" s="50">
        <f>SUM(Y12:Y32)</f>
        <v>3079</v>
      </c>
      <c r="Z33" s="51">
        <f>Y33/D33*100</f>
        <v>79.499096307771751</v>
      </c>
      <c r="AA33" s="50">
        <f>SUM(AA12:AA32)</f>
        <v>2878</v>
      </c>
      <c r="AB33" s="51">
        <f>AA33/E33*100</f>
        <v>74.540274540274538</v>
      </c>
      <c r="AC33" s="50">
        <f>SUM(AC12:AC32)</f>
        <v>5957</v>
      </c>
      <c r="AD33" s="51">
        <f>AC33/F33*100</f>
        <v>77.023532454098785</v>
      </c>
    </row>
    <row r="34" spans="1:30" x14ac:dyDescent="0.3">
      <c r="A34" s="53"/>
      <c r="B34" s="53"/>
      <c r="C34" s="53"/>
      <c r="D34" s="53"/>
      <c r="E34" s="5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">
      <c r="A35" s="54" t="s">
        <v>44</v>
      </c>
      <c r="B35" s="5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3">
      <c r="A36" s="54" t="s">
        <v>45</v>
      </c>
      <c r="B36" s="5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3">
      <c r="A37" s="54"/>
      <c r="B37" s="55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3">
      <c r="A38" s="2"/>
      <c r="B38" s="54" t="s">
        <v>47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mergeCells count="24">
    <mergeCell ref="W9:X9"/>
    <mergeCell ref="Y9:Z9"/>
    <mergeCell ref="AA9:AB9"/>
    <mergeCell ref="AC9:AD9"/>
    <mergeCell ref="S8:X8"/>
    <mergeCell ref="Y8:AD8"/>
    <mergeCell ref="G9:H9"/>
    <mergeCell ref="I9:J9"/>
    <mergeCell ref="K9:L9"/>
    <mergeCell ref="M9:N9"/>
    <mergeCell ref="O9:P9"/>
    <mergeCell ref="Q9:R9"/>
    <mergeCell ref="S9:T9"/>
    <mergeCell ref="U9:V9"/>
    <mergeCell ref="A3:AD3"/>
    <mergeCell ref="A4:AD4"/>
    <mergeCell ref="A5:AD5"/>
    <mergeCell ref="A7:A10"/>
    <mergeCell ref="B7:B10"/>
    <mergeCell ref="C7:C10"/>
    <mergeCell ref="D7:F9"/>
    <mergeCell ref="G7:AD7"/>
    <mergeCell ref="G8:L8"/>
    <mergeCell ref="M8:R8"/>
  </mergeCells>
  <printOptions horizontalCentered="1"/>
  <pageMargins left="0.32" right="0.32" top="1.1499999999999999" bottom="0.9" header="0" footer="0"/>
  <pageSetup paperSize="9" scale="5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2024-10-08T01:02:08Z</dcterms:created>
  <dcterms:modified xsi:type="dcterms:W3CDTF">2024-10-08T01:02:28Z</dcterms:modified>
</cp:coreProperties>
</file>