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UPDATE SATU DATA\14. JUMLAH TENAGA KEPERAWATAN DAN TENAGA KEBIDANAN\"/>
    </mc:Choice>
  </mc:AlternateContent>
  <xr:revisionPtr revIDLastSave="0" documentId="8_{2A032400-5E5D-450D-9DDB-488BF46628B3}" xr6:coauthVersionLast="47" xr6:coauthVersionMax="47" xr10:uidLastSave="{00000000-0000-0000-0000-000000000000}"/>
  <bookViews>
    <workbookView xWindow="-108" yWindow="-108" windowWidth="23256" windowHeight="12456" xr2:uid="{EBABFA17-2A2A-4B51-97D2-86C33141607C}"/>
  </bookViews>
  <sheets>
    <sheet name="2024" sheetId="1" r:id="rId1"/>
    <sheet name="2024.a" sheetId="2" r:id="rId2"/>
  </sheets>
  <externalReferences>
    <externalReference r:id="rId3"/>
    <externalReference r:id="rId4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'2024'!$A$1:$F$43</definedName>
    <definedName name="Print_Area_MI">#REF!</definedName>
    <definedName name="Z_292D246C_5048_11D6_9411_0000212D0BAF_.wvu.PrintArea" localSheetId="0">'2024'!$A$1:$N$37</definedName>
    <definedName name="Z_730E2C64_B2C1_434F_B758_04E2943FA20D_.wvu.PrintArea" localSheetId="0">'2024'!$A$1:$N$37</definedName>
    <definedName name="Z_93528372_5BA8_11D6_9411_0000212D0BAF_.wvu.PrintArea" localSheetId="0">'2024'!$A$1:$N$37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37" i="1" s="1"/>
  <c r="D29" i="2"/>
  <c r="D37" i="1" s="1"/>
  <c r="C29" i="2"/>
  <c r="E20" i="2"/>
  <c r="E12" i="2"/>
  <c r="C37" i="1"/>
  <c r="F36" i="1"/>
  <c r="D36" i="1"/>
  <c r="C36" i="1"/>
  <c r="E35" i="1"/>
  <c r="E34" i="1"/>
  <c r="E33" i="1"/>
  <c r="E36" i="1" s="1"/>
  <c r="F31" i="1"/>
  <c r="D31" i="1"/>
  <c r="C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9" i="2" l="1"/>
  <c r="D38" i="1"/>
  <c r="E38" i="1" s="1"/>
  <c r="E39" i="1" s="1"/>
  <c r="E37" i="1"/>
  <c r="E31" i="1"/>
  <c r="F38" i="1"/>
  <c r="F39" i="1" s="1"/>
  <c r="C38" i="1"/>
</calcChain>
</file>

<file path=xl/sharedStrings.xml><?xml version="1.0" encoding="utf-8"?>
<sst xmlns="http://schemas.openxmlformats.org/spreadsheetml/2006/main" count="78" uniqueCount="65">
  <si>
    <t>JUMLAH TENAGA TENAGA KEPERAWATAN DAN TENAGA KEBIDANAN DI FASILITAS KESEHATAN</t>
  </si>
  <si>
    <t>KABUPATEN</t>
  </si>
  <si>
    <t>BULUKUMBA</t>
  </si>
  <si>
    <t>TAHUN</t>
  </si>
  <si>
    <t>NO</t>
  </si>
  <si>
    <t>UNIT KERJA</t>
  </si>
  <si>
    <t>TENAGA KEPERAWATAN</t>
  </si>
  <si>
    <t>TENAGA KEBIDANAN</t>
  </si>
  <si>
    <t>L</t>
  </si>
  <si>
    <t>P</t>
  </si>
  <si>
    <t>L+P</t>
  </si>
  <si>
    <t>PUSKESMAS</t>
  </si>
  <si>
    <t>PONRE</t>
  </si>
  <si>
    <t>GATTARENG</t>
  </si>
  <si>
    <t>BONTONYELENG</t>
  </si>
  <si>
    <t>BORONG RAPPOA</t>
  </si>
  <si>
    <t>BALIBO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</si>
  <si>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</si>
  <si>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</si>
  <si>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</si>
  <si>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</si>
  <si>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</si>
  <si>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</si>
  <si>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</si>
  <si>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</si>
  <si>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</si>
  <si>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</si>
  <si>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</si>
  <si>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</si>
  <si>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TANETE</t>
  </si>
  <si>
    <t>SALASSAE</t>
  </si>
  <si>
    <t>BALANTAROANG</t>
  </si>
  <si>
    <t>BONTO BANGUN</t>
  </si>
  <si>
    <t>Subjumlah Puskesmas</t>
  </si>
  <si>
    <t>RUMAH SAKIT</t>
  </si>
  <si>
    <t>RSUD H.A.Sulthan Dg Radja</t>
  </si>
  <si>
    <t>RSIA YASIRA</t>
  </si>
  <si>
    <t>PRATAMA TANETE</t>
  </si>
  <si>
    <t>Subjumlah Rumah Sakit</t>
  </si>
  <si>
    <t>SARANA PELAYANAN KESEHATAN LAIN</t>
  </si>
  <si>
    <t>JUMLAH (KAB/KOTA)</t>
  </si>
  <si>
    <t>RASIO TERHADAP 100.000 PENDUDUK</t>
  </si>
  <si>
    <t>Sumber: Subag Umum dan Kepegawaian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</si>
  <si>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</si>
  <si>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</si>
  <si>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KLINIK NURHUSADA</t>
  </si>
  <si>
    <t>Klinik 35</t>
  </si>
  <si>
    <t>KLINIK ARKANIS MEDIKA</t>
  </si>
  <si>
    <t>Klinik Asy Syifa (DR. ASRAWATI ASMAD)</t>
  </si>
  <si>
    <t>KLINIK RAMA MEDICA</t>
  </si>
  <si>
    <t>KLINIK LAPAS KELAS IIA BULUKUMBA</t>
  </si>
  <si>
    <t>KLINIK BHAYANGKARA POLRES BULUKUMBA</t>
  </si>
  <si>
    <t>Kliknik Cendekia</t>
  </si>
  <si>
    <t>Klinik Kimia Farma</t>
  </si>
  <si>
    <t>Klinik Naufal</t>
  </si>
  <si>
    <t>KLINIK POLKES 14.09.11 BULUKUMBA</t>
  </si>
  <si>
    <t>Klinik Faeyza Medika Bonto Manai</t>
  </si>
  <si>
    <t>Klinik Asy-Syifa Khadimul Ummah</t>
  </si>
  <si>
    <t>Klinik Utama Mega Sehati</t>
  </si>
  <si>
    <t>Melati Medical Clinic</t>
  </si>
  <si>
    <t>KLINIK SPESIALIS NURUL</t>
  </si>
  <si>
    <t>Bhakti Adiguna Dental Aesthetic</t>
  </si>
  <si>
    <t>KLINIK DIAN BULUKUMBA</t>
  </si>
  <si>
    <t>Klinik Energi Elektrika Medika</t>
  </si>
  <si>
    <t>J U M LA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</si>
</sst>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i/>
      <sz val="9"/>
      <name val="Arial"/>
      <family val="2"/>
    </font>
    <font>
      <b/>
      <i/>
      <sz val="9"/>
      <color theme="0"/>
      <name val="Arial"/>
      <family val="2"/>
    </font>
    <font>
      <b/>
      <i/>
      <sz val="9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/>
    <xf numFmtId="0" fontId="2" fillId="0" borderId="0" xfId="1" applyFont="1" applyAlignment="1">
      <alignment vertical="center"/>
    </xf>
    <xf numFmtId="0" fontId="5" fillId="0" borderId="0" xfId="2" applyFont="1" applyAlignment="1">
      <alignment horizontal="right"/>
    </xf>
    <xf numFmtId="0" fontId="5" fillId="0" borderId="0" xfId="3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6" fillId="0" borderId="3" xfId="1" applyFont="1" applyBorder="1"/>
    <xf numFmtId="0" fontId="6" fillId="0" borderId="4" xfId="1" applyFont="1" applyBorder="1"/>
    <xf numFmtId="2" fontId="2" fillId="0" borderId="1" xfId="1" applyNumberFormat="1" applyFont="1" applyBorder="1" applyAlignment="1">
      <alignment horizontal="center" vertical="center" wrapText="1"/>
    </xf>
    <xf numFmtId="0" fontId="6" fillId="0" borderId="5" xfId="1" applyFont="1" applyBorder="1"/>
    <xf numFmtId="2" fontId="2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/>
    </xf>
    <xf numFmtId="1" fontId="7" fillId="0" borderId="7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1" fontId="10" fillId="0" borderId="8" xfId="1" applyNumberFormat="1" applyFont="1" applyBorder="1" applyAlignment="1">
      <alignment horizontal="left" vertical="center"/>
    </xf>
    <xf numFmtId="1" fontId="10" fillId="0" borderId="9" xfId="1" applyNumberFormat="1" applyFont="1" applyBorder="1" applyAlignment="1">
      <alignment horizontal="left" vertical="center"/>
    </xf>
    <xf numFmtId="1" fontId="7" fillId="0" borderId="9" xfId="1" applyNumberFormat="1" applyFont="1" applyBorder="1" applyAlignment="1">
      <alignment horizontal="center" vertical="center"/>
    </xf>
    <xf numFmtId="1" fontId="7" fillId="0" borderId="10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2" borderId="12" xfId="1" applyFont="1" applyFill="1" applyBorder="1" applyAlignment="1">
      <alignment vertical="center"/>
    </xf>
    <xf numFmtId="3" fontId="10" fillId="0" borderId="13" xfId="1" applyNumberFormat="1" applyFont="1" applyBorder="1" applyAlignment="1">
      <alignment horizontal="center" vertical="center"/>
    </xf>
    <xf numFmtId="3" fontId="10" fillId="0" borderId="14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2" borderId="16" xfId="1" applyFont="1" applyFill="1" applyBorder="1" applyAlignment="1">
      <alignment vertical="center"/>
    </xf>
    <xf numFmtId="3" fontId="10" fillId="0" borderId="17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2" fillId="0" borderId="0" xfId="1" applyFont="1"/>
    <xf numFmtId="0" fontId="10" fillId="0" borderId="19" xfId="1" applyFont="1" applyBorder="1" applyAlignment="1">
      <alignment horizontal="center" vertical="center"/>
    </xf>
    <xf numFmtId="0" fontId="10" fillId="2" borderId="20" xfId="1" applyFont="1" applyFill="1" applyBorder="1" applyAlignment="1">
      <alignment vertical="center"/>
    </xf>
    <xf numFmtId="3" fontId="10" fillId="0" borderId="21" xfId="1" applyNumberFormat="1" applyFont="1" applyBorder="1" applyAlignment="1">
      <alignment horizontal="center" vertical="center"/>
    </xf>
    <xf numFmtId="3" fontId="10" fillId="0" borderId="19" xfId="1" applyNumberFormat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3" fontId="10" fillId="0" borderId="7" xfId="1" applyNumberFormat="1" applyFont="1" applyBorder="1" applyAlignment="1">
      <alignment horizontal="center" vertical="center"/>
    </xf>
    <xf numFmtId="0" fontId="10" fillId="0" borderId="22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3" fontId="10" fillId="0" borderId="23" xfId="1" applyNumberFormat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4" xfId="1" applyFont="1" applyBorder="1" applyAlignment="1">
      <alignment vertical="center"/>
    </xf>
    <xf numFmtId="3" fontId="10" fillId="0" borderId="25" xfId="1" applyNumberFormat="1" applyFont="1" applyBorder="1" applyAlignment="1">
      <alignment horizontal="center" vertical="center"/>
    </xf>
    <xf numFmtId="3" fontId="10" fillId="0" borderId="24" xfId="1" applyNumberFormat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vertical="center"/>
    </xf>
    <xf numFmtId="3" fontId="10" fillId="0" borderId="27" xfId="1" applyNumberFormat="1" applyFont="1" applyBorder="1" applyAlignment="1">
      <alignment horizontal="center" vertical="center"/>
    </xf>
    <xf numFmtId="3" fontId="10" fillId="0" borderId="26" xfId="1" applyNumberFormat="1" applyFont="1" applyBorder="1" applyAlignment="1">
      <alignment horizontal="center" vertical="center"/>
    </xf>
    <xf numFmtId="0" fontId="10" fillId="0" borderId="19" xfId="1" applyFont="1" applyBorder="1" applyAlignment="1">
      <alignment vertical="center"/>
    </xf>
    <xf numFmtId="0" fontId="10" fillId="0" borderId="22" xfId="1" applyFont="1" applyBorder="1" applyAlignment="1">
      <alignment vertical="center"/>
    </xf>
    <xf numFmtId="2" fontId="10" fillId="0" borderId="7" xfId="1" applyNumberFormat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1" fontId="5" fillId="3" borderId="28" xfId="1" applyNumberFormat="1" applyFont="1" applyFill="1" applyBorder="1" applyAlignment="1">
      <alignment horizontal="center" vertical="center"/>
    </xf>
    <xf numFmtId="1" fontId="5" fillId="0" borderId="28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1" fontId="10" fillId="0" borderId="0" xfId="1" applyNumberFormat="1" applyFont="1" applyAlignment="1">
      <alignment vertical="center"/>
    </xf>
    <xf numFmtId="1" fontId="11" fillId="0" borderId="0" xfId="1" applyNumberFormat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3" fillId="0" borderId="0" xfId="1" applyFont="1"/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3" fontId="10" fillId="0" borderId="25" xfId="4" applyNumberFormat="1" applyFont="1" applyBorder="1" applyAlignment="1">
      <alignment horizontal="center" vertical="center"/>
    </xf>
    <xf numFmtId="3" fontId="10" fillId="0" borderId="24" xfId="4" applyNumberFormat="1" applyFont="1" applyBorder="1" applyAlignment="1">
      <alignment horizontal="center" vertical="center"/>
    </xf>
    <xf numFmtId="3" fontId="10" fillId="0" borderId="25" xfId="5" applyNumberFormat="1" applyFont="1" applyBorder="1" applyAlignment="1">
      <alignment horizontal="center" vertical="center"/>
    </xf>
    <xf numFmtId="3" fontId="10" fillId="0" borderId="24" xfId="5" applyNumberFormat="1" applyFont="1" applyBorder="1" applyAlignment="1">
      <alignment horizontal="center" vertical="center"/>
    </xf>
    <xf numFmtId="0" fontId="10" fillId="0" borderId="24" xfId="4" applyFont="1" applyBorder="1" applyAlignment="1">
      <alignment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</cellXfs>
  <cellStyles count="6">
    <cellStyle name="Normal" xfId="0" builtinId="0"/>
    <cellStyle name="Normal 2" xfId="2" xr:uid="{987FE1AF-6BA7-4AB7-92F0-3D2B87CE527E}"/>
    <cellStyle name="Normal 3 2" xfId="3" xr:uid="{5CC3434A-BE2B-47FA-905A-FF0F64E93DEE}"/>
    <cellStyle name="Normal 8" xfId="1" xr:uid="{9CA851D7-CF84-4DE4-9C96-8CB135720B87}"/>
    <cellStyle name="Normal 8 2" xfId="5" xr:uid="{53310F2B-9F15-4A51-8E4F-C03BFE6E541F}"/>
    <cellStyle name="Normal 8 3" xfId="4" xr:uid="{CEE981A9-27DD-42E3-AD60-A55DC00509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UPDATE%20SATU%20DATA\000%20LAMPIRAN%20PROFIL%20DINAS%20KESEHATAN\LAMPIRAN%20PROFIL-KESEHATAN%202024.xlsx" TargetMode="External"/><Relationship Id="rId1" Type="http://schemas.openxmlformats.org/officeDocument/2006/relationships/externalLinkPath" Target="/2026/UPDATE%20SATU%20DATA/000%20LAMPIRAN%20PROFIL%20DINAS%20KESEHATAN/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22">
          <cell r="G22">
            <v>475405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8256-6D91-4F61-B5BC-E3600DE9687E}">
  <sheetPr>
    <tabColor rgb="FFFF0000"/>
  </sheetPr>
  <dimension ref="A1:Z999"/>
  <sheetViews>
    <sheetView tabSelected="1" view="pageBreakPreview" zoomScaleNormal="100" zoomScaleSheetLayoutView="100" workbookViewId="0">
      <selection activeCell="C16" sqref="C16"/>
    </sheetView>
  </sheetViews>
  <sheetFormatPr defaultColWidth="14.44140625" defaultRowHeight="15" customHeight="1" x14ac:dyDescent="0.3"/>
  <cols>
    <col min="1" max="1" width="5.6640625" style="2" customWidth="1"/>
    <col min="2" max="2" width="39.33203125" style="2" customWidth="1"/>
    <col min="3" max="3" width="16.33203125" style="2" customWidth="1"/>
    <col min="4" max="4" width="17.33203125" style="2" customWidth="1"/>
    <col min="5" max="5" width="16.33203125" style="2" customWidth="1"/>
    <col min="6" max="6" width="32.33203125" style="2" customWidth="1"/>
    <col min="7" max="7" width="6.88671875" style="2" customWidth="1"/>
    <col min="8" max="9" width="12.6640625" style="2" customWidth="1"/>
    <col min="10" max="12" width="12.33203125" style="2" customWidth="1"/>
    <col min="13" max="14" width="8.6640625" style="2" customWidth="1"/>
    <col min="15" max="26" width="9.109375" style="2" customWidth="1"/>
    <col min="27" max="16384" width="14.44140625" style="2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0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5"/>
      <c r="B3" s="5"/>
      <c r="C3" s="6" t="s">
        <v>1</v>
      </c>
      <c r="D3" s="7" t="s">
        <v>2</v>
      </c>
      <c r="E3" s="5"/>
      <c r="F3" s="5"/>
      <c r="G3" s="8"/>
      <c r="H3" s="8"/>
      <c r="I3" s="9"/>
      <c r="J3" s="9"/>
      <c r="K3" s="9"/>
      <c r="L3" s="9"/>
      <c r="M3" s="9"/>
      <c r="N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5"/>
      <c r="B4" s="5"/>
      <c r="C4" s="6" t="s">
        <v>3</v>
      </c>
      <c r="D4" s="7">
        <v>2024</v>
      </c>
      <c r="E4" s="5"/>
      <c r="F4" s="5"/>
      <c r="G4" s="8"/>
      <c r="H4" s="8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">
      <c r="A6" s="10" t="s">
        <v>4</v>
      </c>
      <c r="B6" s="10" t="s">
        <v>5</v>
      </c>
      <c r="C6" s="11" t="s">
        <v>6</v>
      </c>
      <c r="D6" s="12"/>
      <c r="E6" s="13"/>
      <c r="F6" s="14" t="s">
        <v>7</v>
      </c>
      <c r="G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">
      <c r="A7" s="15"/>
      <c r="B7" s="15"/>
      <c r="C7" s="16" t="s">
        <v>8</v>
      </c>
      <c r="D7" s="16" t="s">
        <v>9</v>
      </c>
      <c r="E7" s="16" t="s">
        <v>10</v>
      </c>
      <c r="F7" s="15"/>
      <c r="G7" s="1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x14ac:dyDescent="0.3">
      <c r="A9" s="21" t="s">
        <v>11</v>
      </c>
      <c r="B9" s="22"/>
      <c r="C9" s="18"/>
      <c r="D9" s="23"/>
      <c r="E9" s="24"/>
      <c r="F9" s="24"/>
      <c r="G9" s="25"/>
      <c r="L9" s="26"/>
      <c r="M9" s="26"/>
      <c r="N9" s="26"/>
      <c r="O9" s="26"/>
      <c r="P9" s="26"/>
      <c r="Q9" s="26"/>
      <c r="R9" s="26"/>
      <c r="S9" s="20"/>
      <c r="T9" s="20"/>
      <c r="U9" s="20"/>
      <c r="V9" s="20"/>
      <c r="W9" s="20"/>
      <c r="X9" s="20"/>
      <c r="Y9" s="20"/>
      <c r="Z9" s="20"/>
    </row>
    <row r="10" spans="1:26" ht="20.100000000000001" customHeight="1" x14ac:dyDescent="0.3">
      <c r="A10" s="27">
        <v>1</v>
      </c>
      <c r="B10" s="28" t="s">
        <v>12</v>
      </c>
      <c r="C10" s="29">
        <v>3</v>
      </c>
      <c r="D10" s="29">
        <v>17</v>
      </c>
      <c r="E10" s="30">
        <f t="shared" ref="E10:E30" si="0">SUM(C10:D10)</f>
        <v>20</v>
      </c>
      <c r="F10" s="30">
        <v>9</v>
      </c>
      <c r="G10" s="31"/>
      <c r="L10" s="31"/>
      <c r="M10" s="31"/>
      <c r="N10" s="31"/>
      <c r="O10" s="31"/>
      <c r="P10" s="31"/>
      <c r="Q10" s="31"/>
      <c r="R10" s="31"/>
      <c r="S10" s="31"/>
      <c r="T10" s="31"/>
      <c r="U10" s="1"/>
      <c r="V10" s="1"/>
      <c r="W10" s="1"/>
      <c r="X10" s="1"/>
      <c r="Y10" s="1"/>
      <c r="Z10" s="1"/>
    </row>
    <row r="11" spans="1:26" ht="20.100000000000001" customHeight="1" x14ac:dyDescent="0.3">
      <c r="A11" s="32">
        <v>2</v>
      </c>
      <c r="B11" s="33" t="s">
        <v>13</v>
      </c>
      <c r="C11" s="34">
        <v>2</v>
      </c>
      <c r="D11" s="34">
        <v>10</v>
      </c>
      <c r="E11" s="35">
        <f t="shared" si="0"/>
        <v>12</v>
      </c>
      <c r="F11" s="35">
        <v>8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1"/>
      <c r="V11" s="1"/>
      <c r="W11" s="1"/>
      <c r="X11" s="1"/>
      <c r="Y11" s="1"/>
      <c r="Z11" s="1"/>
    </row>
    <row r="12" spans="1:26" ht="20.100000000000001" customHeight="1" x14ac:dyDescent="0.3">
      <c r="A12" s="32">
        <v>3</v>
      </c>
      <c r="B12" s="33" t="s">
        <v>14</v>
      </c>
      <c r="C12" s="34">
        <v>5</v>
      </c>
      <c r="D12" s="34">
        <v>7</v>
      </c>
      <c r="E12" s="35">
        <f t="shared" si="0"/>
        <v>12</v>
      </c>
      <c r="F12" s="35">
        <v>18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1"/>
      <c r="V12" s="1"/>
      <c r="W12" s="1"/>
      <c r="X12" s="1"/>
      <c r="Y12" s="1"/>
      <c r="Z12" s="1"/>
    </row>
    <row r="13" spans="1:26" ht="20.100000000000001" customHeight="1" x14ac:dyDescent="0.3">
      <c r="A13" s="32">
        <v>4</v>
      </c>
      <c r="B13" s="33" t="s">
        <v>15</v>
      </c>
      <c r="C13" s="34">
        <v>6</v>
      </c>
      <c r="D13" s="34">
        <v>11</v>
      </c>
      <c r="E13" s="35">
        <f t="shared" si="0"/>
        <v>17</v>
      </c>
      <c r="F13" s="35">
        <v>12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1"/>
      <c r="V13" s="1"/>
      <c r="W13" s="1"/>
      <c r="X13" s="1"/>
      <c r="Y13" s="1"/>
      <c r="Z13" s="1"/>
    </row>
    <row r="14" spans="1:26" ht="20.100000000000001" customHeight="1" x14ac:dyDescent="0.3">
      <c r="A14" s="32">
        <v>5</v>
      </c>
      <c r="B14" s="33" t="s">
        <v>16</v>
      </c>
      <c r="C14" s="34">
        <v>2</v>
      </c>
      <c r="D14" s="34">
        <v>11</v>
      </c>
      <c r="E14" s="35">
        <f t="shared" si="0"/>
        <v>13</v>
      </c>
      <c r="F14" s="35">
        <v>10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1"/>
      <c r="V14" s="1"/>
      <c r="W14" s="1"/>
      <c r="X14" s="1"/>
      <c r="Y14" s="1"/>
      <c r="Z14" s="1"/>
    </row>
    <row r="15" spans="1:26" ht="20.100000000000001" customHeight="1" x14ac:dyDescent="0.3">
      <c r="A15" s="36">
        <v>6</v>
      </c>
      <c r="B15" s="33" t="s">
        <v>17</v>
      </c>
      <c r="C15" s="34">
        <v>2</v>
      </c>
      <c r="D15" s="34">
        <v>19</v>
      </c>
      <c r="E15" s="35">
        <f t="shared" si="0"/>
        <v>21</v>
      </c>
      <c r="F15" s="35">
        <v>14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1"/>
      <c r="V15" s="1"/>
      <c r="W15" s="1"/>
      <c r="X15" s="1"/>
      <c r="Y15" s="1"/>
      <c r="Z15" s="1"/>
    </row>
    <row r="16" spans="1:26" ht="20.100000000000001" customHeight="1" x14ac:dyDescent="0.3">
      <c r="A16" s="36">
        <v>7</v>
      </c>
      <c r="B16" s="33" t="s">
        <v>18</v>
      </c>
      <c r="C16" s="34">
        <v>4</v>
      </c>
      <c r="D16" s="34">
        <v>7</v>
      </c>
      <c r="E16" s="35">
        <f t="shared" si="0"/>
        <v>11</v>
      </c>
      <c r="F16" s="35">
        <v>11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1"/>
      <c r="V16" s="1"/>
      <c r="W16" s="1"/>
      <c r="X16" s="1"/>
      <c r="Y16" s="1"/>
      <c r="Z16" s="1"/>
    </row>
    <row r="17" spans="1:26" ht="20.100000000000001" customHeight="1" x14ac:dyDescent="0.3">
      <c r="A17" s="36">
        <v>8</v>
      </c>
      <c r="B17" s="33" t="s">
        <v>19</v>
      </c>
      <c r="C17" s="34">
        <v>3</v>
      </c>
      <c r="D17" s="34">
        <v>5</v>
      </c>
      <c r="E17" s="35">
        <f t="shared" si="0"/>
        <v>8</v>
      </c>
      <c r="F17" s="35">
        <v>8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1"/>
      <c r="V17" s="1"/>
      <c r="W17" s="1"/>
      <c r="X17" s="1"/>
      <c r="Y17" s="1"/>
      <c r="Z17" s="1"/>
    </row>
    <row r="18" spans="1:26" ht="20.100000000000001" customHeight="1" x14ac:dyDescent="0.3">
      <c r="A18" s="36">
        <v>9</v>
      </c>
      <c r="B18" s="33" t="s">
        <v>20</v>
      </c>
      <c r="C18" s="34">
        <v>4</v>
      </c>
      <c r="D18" s="34">
        <v>9</v>
      </c>
      <c r="E18" s="35">
        <f t="shared" si="0"/>
        <v>13</v>
      </c>
      <c r="F18" s="35">
        <v>9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1"/>
      <c r="V18" s="1"/>
      <c r="W18" s="1"/>
      <c r="X18" s="1"/>
      <c r="Y18" s="1"/>
      <c r="Z18" s="1"/>
    </row>
    <row r="19" spans="1:26" ht="20.100000000000001" customHeight="1" x14ac:dyDescent="0.3">
      <c r="A19" s="36">
        <v>10</v>
      </c>
      <c r="B19" s="33" t="s">
        <v>21</v>
      </c>
      <c r="C19" s="34">
        <v>4</v>
      </c>
      <c r="D19" s="34">
        <v>10</v>
      </c>
      <c r="E19" s="35">
        <f t="shared" si="0"/>
        <v>14</v>
      </c>
      <c r="F19" s="35">
        <v>11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1"/>
      <c r="V19" s="1"/>
      <c r="W19" s="1"/>
      <c r="X19" s="1"/>
      <c r="Y19" s="1"/>
      <c r="Z19" s="1"/>
    </row>
    <row r="20" spans="1:26" ht="20.100000000000001" customHeight="1" x14ac:dyDescent="0.3">
      <c r="A20" s="36">
        <v>11</v>
      </c>
      <c r="B20" s="33" t="s">
        <v>22</v>
      </c>
      <c r="C20" s="34">
        <v>1</v>
      </c>
      <c r="D20" s="34">
        <v>10</v>
      </c>
      <c r="E20" s="35">
        <f t="shared" si="0"/>
        <v>11</v>
      </c>
      <c r="F20" s="35">
        <v>13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1"/>
      <c r="V20" s="1"/>
      <c r="W20" s="1"/>
      <c r="X20" s="1"/>
      <c r="Y20" s="1"/>
      <c r="Z20" s="1"/>
    </row>
    <row r="21" spans="1:26" ht="20.100000000000001" customHeight="1" x14ac:dyDescent="0.3">
      <c r="A21" s="36">
        <v>12</v>
      </c>
      <c r="B21" s="33" t="s">
        <v>23</v>
      </c>
      <c r="C21" s="34">
        <v>5</v>
      </c>
      <c r="D21" s="34">
        <v>11</v>
      </c>
      <c r="E21" s="35">
        <f t="shared" si="0"/>
        <v>16</v>
      </c>
      <c r="F21" s="35">
        <v>6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  <c r="V21" s="1"/>
      <c r="W21" s="1"/>
      <c r="X21" s="1"/>
      <c r="Y21" s="1"/>
      <c r="Z21" s="1"/>
    </row>
    <row r="22" spans="1:26" ht="20.100000000000001" customHeight="1" x14ac:dyDescent="0.3">
      <c r="A22" s="36">
        <v>13</v>
      </c>
      <c r="B22" s="33" t="s">
        <v>24</v>
      </c>
      <c r="C22" s="34">
        <v>3</v>
      </c>
      <c r="D22" s="34">
        <v>13</v>
      </c>
      <c r="E22" s="35">
        <f t="shared" si="0"/>
        <v>16</v>
      </c>
      <c r="F22" s="35">
        <v>16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  <c r="V22" s="1"/>
      <c r="W22" s="1"/>
      <c r="X22" s="1"/>
      <c r="Y22" s="1"/>
      <c r="Z22" s="1"/>
    </row>
    <row r="23" spans="1:26" ht="20.100000000000001" customHeight="1" x14ac:dyDescent="0.3">
      <c r="A23" s="36">
        <v>14</v>
      </c>
      <c r="B23" s="33" t="s">
        <v>25</v>
      </c>
      <c r="C23" s="34">
        <v>1</v>
      </c>
      <c r="D23" s="34">
        <v>10</v>
      </c>
      <c r="E23" s="35">
        <f t="shared" si="0"/>
        <v>11</v>
      </c>
      <c r="F23" s="35">
        <v>6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  <c r="V23" s="1"/>
      <c r="W23" s="1"/>
      <c r="X23" s="1"/>
      <c r="Y23" s="1"/>
      <c r="Z23" s="1"/>
    </row>
    <row r="24" spans="1:26" ht="20.100000000000001" customHeight="1" x14ac:dyDescent="0.3">
      <c r="A24" s="36">
        <v>15</v>
      </c>
      <c r="B24" s="33" t="s">
        <v>26</v>
      </c>
      <c r="C24" s="34">
        <v>6</v>
      </c>
      <c r="D24" s="34">
        <v>11</v>
      </c>
      <c r="E24" s="35">
        <f t="shared" si="0"/>
        <v>17</v>
      </c>
      <c r="F24" s="35">
        <v>11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  <c r="V24" s="1"/>
      <c r="W24" s="1"/>
      <c r="X24" s="1"/>
      <c r="Y24" s="1"/>
      <c r="Z24" s="1"/>
    </row>
    <row r="25" spans="1:26" ht="20.100000000000001" customHeight="1" x14ac:dyDescent="0.3">
      <c r="A25" s="36">
        <v>16</v>
      </c>
      <c r="B25" s="33" t="s">
        <v>27</v>
      </c>
      <c r="C25" s="34">
        <v>4</v>
      </c>
      <c r="D25" s="34">
        <v>6</v>
      </c>
      <c r="E25" s="35">
        <f t="shared" si="0"/>
        <v>10</v>
      </c>
      <c r="F25" s="35">
        <v>10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1"/>
      <c r="V25" s="1"/>
      <c r="W25" s="1"/>
      <c r="X25" s="1"/>
      <c r="Y25" s="1"/>
      <c r="Z25" s="1"/>
    </row>
    <row r="26" spans="1:26" ht="20.100000000000001" customHeight="1" x14ac:dyDescent="0.3">
      <c r="A26" s="36">
        <v>17</v>
      </c>
      <c r="B26" s="33" t="s">
        <v>28</v>
      </c>
      <c r="C26" s="34">
        <v>2</v>
      </c>
      <c r="D26" s="34">
        <v>8</v>
      </c>
      <c r="E26" s="35">
        <f t="shared" si="0"/>
        <v>10</v>
      </c>
      <c r="F26" s="35">
        <v>11</v>
      </c>
      <c r="G26" s="31"/>
      <c r="H26" s="31"/>
      <c r="I26" s="31"/>
      <c r="J26" s="37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1"/>
      <c r="V26" s="1"/>
      <c r="W26" s="1"/>
      <c r="X26" s="1"/>
      <c r="Y26" s="1"/>
      <c r="Z26" s="1"/>
    </row>
    <row r="27" spans="1:26" ht="20.100000000000001" customHeight="1" x14ac:dyDescent="0.3">
      <c r="A27" s="36">
        <v>18</v>
      </c>
      <c r="B27" s="33" t="s">
        <v>29</v>
      </c>
      <c r="C27" s="34">
        <v>2</v>
      </c>
      <c r="D27" s="34">
        <v>11</v>
      </c>
      <c r="E27" s="35">
        <f t="shared" si="0"/>
        <v>13</v>
      </c>
      <c r="F27" s="35">
        <v>12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1"/>
      <c r="V27" s="1"/>
      <c r="W27" s="1"/>
      <c r="X27" s="1"/>
      <c r="Y27" s="1"/>
      <c r="Z27" s="1"/>
    </row>
    <row r="28" spans="1:26" ht="20.100000000000001" customHeight="1" x14ac:dyDescent="0.3">
      <c r="A28" s="36">
        <v>19</v>
      </c>
      <c r="B28" s="33" t="s">
        <v>30</v>
      </c>
      <c r="C28" s="34">
        <v>5</v>
      </c>
      <c r="D28" s="34">
        <v>8</v>
      </c>
      <c r="E28" s="35">
        <f t="shared" si="0"/>
        <v>13</v>
      </c>
      <c r="F28" s="35">
        <v>10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1"/>
      <c r="V28" s="1"/>
      <c r="W28" s="1"/>
      <c r="X28" s="1"/>
      <c r="Y28" s="1"/>
      <c r="Z28" s="1"/>
    </row>
    <row r="29" spans="1:26" ht="20.100000000000001" customHeight="1" x14ac:dyDescent="0.3">
      <c r="A29" s="36">
        <v>20</v>
      </c>
      <c r="B29" s="33" t="s">
        <v>31</v>
      </c>
      <c r="C29" s="34">
        <v>0</v>
      </c>
      <c r="D29" s="34">
        <v>1</v>
      </c>
      <c r="E29" s="35">
        <f t="shared" si="0"/>
        <v>1</v>
      </c>
      <c r="F29" s="35">
        <v>1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1"/>
      <c r="V29" s="1"/>
      <c r="W29" s="1"/>
      <c r="X29" s="1"/>
      <c r="Y29" s="1"/>
      <c r="Z29" s="1"/>
    </row>
    <row r="30" spans="1:26" ht="20.100000000000001" customHeight="1" x14ac:dyDescent="0.3">
      <c r="A30" s="38">
        <v>21</v>
      </c>
      <c r="B30" s="39" t="s">
        <v>32</v>
      </c>
      <c r="C30" s="40">
        <v>3</v>
      </c>
      <c r="D30" s="40">
        <v>11</v>
      </c>
      <c r="E30" s="41">
        <f t="shared" si="0"/>
        <v>14</v>
      </c>
      <c r="F30" s="41">
        <v>18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1"/>
      <c r="V30" s="1"/>
      <c r="W30" s="1"/>
      <c r="X30" s="1"/>
      <c r="Y30" s="1"/>
      <c r="Z30" s="1"/>
    </row>
    <row r="31" spans="1:26" ht="15" customHeight="1" x14ac:dyDescent="0.3">
      <c r="A31" s="42" t="s">
        <v>33</v>
      </c>
      <c r="B31" s="43"/>
      <c r="C31" s="44">
        <f>SUM(C10:C30)</f>
        <v>67</v>
      </c>
      <c r="D31" s="44">
        <f>SUM(D10:D30)</f>
        <v>206</v>
      </c>
      <c r="E31" s="44">
        <f>SUM(E10:E30)</f>
        <v>273</v>
      </c>
      <c r="F31" s="44">
        <f>SUM(F10:F30)</f>
        <v>224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1"/>
      <c r="V31" s="1"/>
      <c r="W31" s="1"/>
      <c r="X31" s="1"/>
      <c r="Y31" s="1"/>
      <c r="Z31" s="1"/>
    </row>
    <row r="32" spans="1:26" ht="15" customHeight="1" x14ac:dyDescent="0.3">
      <c r="A32" s="45" t="s">
        <v>34</v>
      </c>
      <c r="B32" s="46"/>
      <c r="C32" s="47"/>
      <c r="D32" s="47"/>
      <c r="E32" s="47"/>
      <c r="F32" s="44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1"/>
      <c r="V32" s="1"/>
      <c r="W32" s="1"/>
      <c r="X32" s="1"/>
      <c r="Y32" s="1"/>
      <c r="Z32" s="1"/>
    </row>
    <row r="33" spans="1:26" ht="20.100000000000001" customHeight="1" x14ac:dyDescent="0.3">
      <c r="A33" s="48">
        <v>1</v>
      </c>
      <c r="B33" s="49" t="s">
        <v>35</v>
      </c>
      <c r="C33" s="50">
        <v>22</v>
      </c>
      <c r="D33" s="50">
        <v>142</v>
      </c>
      <c r="E33" s="50">
        <f>SUM(C33:D33)</f>
        <v>164</v>
      </c>
      <c r="F33" s="51">
        <v>38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1"/>
      <c r="R33" s="1"/>
      <c r="S33" s="1"/>
      <c r="T33" s="1"/>
      <c r="U33" s="1"/>
      <c r="V33" s="1"/>
    </row>
    <row r="34" spans="1:26" ht="20.100000000000001" customHeight="1" x14ac:dyDescent="0.3">
      <c r="A34" s="52">
        <v>2</v>
      </c>
      <c r="B34" s="53" t="s">
        <v>36</v>
      </c>
      <c r="C34" s="54">
        <v>7</v>
      </c>
      <c r="D34" s="54">
        <v>33</v>
      </c>
      <c r="E34" s="50">
        <f>SUM(C34:D34)</f>
        <v>40</v>
      </c>
      <c r="F34" s="55">
        <v>20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1"/>
      <c r="R34" s="1"/>
      <c r="S34" s="1"/>
      <c r="T34" s="1"/>
      <c r="U34" s="1"/>
      <c r="V34" s="1"/>
    </row>
    <row r="35" spans="1:26" ht="20.100000000000001" customHeight="1" x14ac:dyDescent="0.3">
      <c r="A35" s="38">
        <v>3</v>
      </c>
      <c r="B35" s="56" t="s">
        <v>37</v>
      </c>
      <c r="C35" s="40">
        <v>6</v>
      </c>
      <c r="D35" s="40">
        <v>31</v>
      </c>
      <c r="E35" s="40">
        <f>SUM(C35:D35)</f>
        <v>37</v>
      </c>
      <c r="F35" s="41">
        <v>55</v>
      </c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1"/>
      <c r="R35" s="1"/>
      <c r="S35" s="1"/>
      <c r="T35" s="1"/>
      <c r="U35" s="1"/>
      <c r="V35" s="1"/>
    </row>
    <row r="36" spans="1:26" ht="15" customHeight="1" x14ac:dyDescent="0.3">
      <c r="A36" s="42" t="s">
        <v>38</v>
      </c>
      <c r="B36" s="43"/>
      <c r="C36" s="44">
        <f>C33+C35</f>
        <v>28</v>
      </c>
      <c r="D36" s="44">
        <f>D33+D35</f>
        <v>173</v>
      </c>
      <c r="E36" s="47">
        <f>SUM(E33:E35)</f>
        <v>241</v>
      </c>
      <c r="F36" s="47">
        <f>SUM(F33:F35)</f>
        <v>113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1"/>
      <c r="R36" s="1"/>
      <c r="S36" s="1"/>
      <c r="T36" s="1"/>
      <c r="U36" s="1"/>
      <c r="V36" s="1"/>
    </row>
    <row r="37" spans="1:26" ht="19.5" customHeight="1" x14ac:dyDescent="0.3">
      <c r="A37" s="57" t="s">
        <v>39</v>
      </c>
      <c r="B37" s="58"/>
      <c r="C37" s="47">
        <f>'2024.a'!C29</f>
        <v>21</v>
      </c>
      <c r="D37" s="47">
        <f>'2024.a'!D29</f>
        <v>95</v>
      </c>
      <c r="E37" s="44">
        <f>SUM(C37:D37)</f>
        <v>116</v>
      </c>
      <c r="F37" s="44">
        <f>'2024.a'!F29</f>
        <v>31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1"/>
      <c r="R37" s="1"/>
      <c r="S37" s="1"/>
      <c r="T37" s="1"/>
      <c r="U37" s="1"/>
      <c r="V37" s="1"/>
    </row>
    <row r="38" spans="1:26" ht="19.5" customHeight="1" x14ac:dyDescent="0.3">
      <c r="A38" s="59" t="s">
        <v>40</v>
      </c>
      <c r="B38" s="59"/>
      <c r="C38" s="44">
        <f>C31+C36+C37</f>
        <v>116</v>
      </c>
      <c r="D38" s="44">
        <f>D31+D36+D37</f>
        <v>474</v>
      </c>
      <c r="E38" s="44">
        <f>SUM(C38:D38)</f>
        <v>590</v>
      </c>
      <c r="F38" s="44">
        <f>F31+F36+F37</f>
        <v>368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1"/>
      <c r="V38" s="1"/>
      <c r="W38" s="1"/>
      <c r="X38" s="1"/>
      <c r="Y38" s="1"/>
      <c r="Z38" s="1"/>
    </row>
    <row r="39" spans="1:26" ht="16.2" thickBot="1" x14ac:dyDescent="0.35">
      <c r="A39" s="60" t="s">
        <v>41</v>
      </c>
      <c r="B39" s="60"/>
      <c r="C39" s="61"/>
      <c r="D39" s="61"/>
      <c r="E39" s="62">
        <f>E38/'[1]1'!G22*100000</f>
        <v>124.10471072033319</v>
      </c>
      <c r="F39" s="62">
        <f>F38/'[1]1'!G22*100000</f>
        <v>77.407683974716292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1"/>
      <c r="V39" s="1"/>
      <c r="W39" s="1"/>
      <c r="X39" s="1"/>
      <c r="Y39" s="1"/>
      <c r="Z39" s="1"/>
    </row>
    <row r="40" spans="1:26" x14ac:dyDescent="0.3">
      <c r="A40" s="63"/>
      <c r="B40" s="63"/>
      <c r="C40" s="64"/>
      <c r="D40" s="65"/>
      <c r="E40" s="65"/>
      <c r="F40" s="65"/>
      <c r="G40" s="66"/>
      <c r="H40" s="66"/>
      <c r="I40" s="66"/>
      <c r="J40" s="66"/>
      <c r="K40" s="66"/>
      <c r="L40" s="8"/>
      <c r="M40" s="8"/>
      <c r="N40" s="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4" x14ac:dyDescent="0.3">
      <c r="A41" s="67" t="s">
        <v>42</v>
      </c>
      <c r="B41" s="68"/>
      <c r="C41" s="68"/>
      <c r="D41" s="69"/>
      <c r="E41" s="69"/>
      <c r="F41" s="69"/>
      <c r="G41" s="70"/>
      <c r="H41" s="70"/>
      <c r="I41" s="70"/>
      <c r="J41" s="70"/>
      <c r="K41" s="70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4.4" x14ac:dyDescent="0.3">
      <c r="A42" s="72" t="s">
        <v>43</v>
      </c>
      <c r="B42" s="72"/>
      <c r="C42" s="72"/>
      <c r="D42" s="70"/>
      <c r="E42" s="70"/>
      <c r="F42" s="70"/>
      <c r="G42" s="70"/>
      <c r="H42" s="70"/>
      <c r="I42" s="70"/>
      <c r="J42" s="70"/>
      <c r="K42" s="70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4.4" x14ac:dyDescent="0.3">
      <c r="A43" s="72"/>
      <c r="B43" s="72" t="s">
        <v>44</v>
      </c>
      <c r="C43" s="72"/>
      <c r="D43" s="70"/>
      <c r="E43" s="70"/>
      <c r="F43" s="70"/>
      <c r="G43" s="70"/>
      <c r="H43" s="70"/>
      <c r="I43" s="70"/>
      <c r="J43" s="70"/>
      <c r="K43" s="70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x14ac:dyDescent="0.3">
      <c r="A44" s="1"/>
      <c r="B44" s="1"/>
      <c r="C44" s="63"/>
      <c r="D44" s="31"/>
      <c r="E44" s="31"/>
      <c r="F44" s="31"/>
      <c r="G44" s="31"/>
      <c r="H44" s="31"/>
      <c r="I44" s="31"/>
      <c r="J44" s="31"/>
      <c r="K44" s="3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1"/>
      <c r="B45" s="1"/>
      <c r="C45" s="63"/>
      <c r="D45" s="31"/>
      <c r="E45" s="31"/>
      <c r="F45" s="31"/>
      <c r="G45" s="31"/>
      <c r="H45" s="31"/>
      <c r="I45" s="31"/>
      <c r="J45" s="31"/>
      <c r="K45" s="3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63"/>
      <c r="D46" s="31"/>
      <c r="E46" s="31"/>
      <c r="F46" s="31"/>
      <c r="G46" s="31"/>
      <c r="H46" s="31"/>
      <c r="I46" s="31"/>
      <c r="J46" s="31"/>
      <c r="K46" s="3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63"/>
      <c r="D47" s="31"/>
      <c r="E47" s="31"/>
      <c r="F47" s="31"/>
      <c r="G47" s="31"/>
      <c r="H47" s="31"/>
      <c r="I47" s="31"/>
      <c r="J47" s="31"/>
      <c r="K47" s="3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63"/>
      <c r="D48" s="31"/>
      <c r="E48" s="31"/>
      <c r="F48" s="31"/>
      <c r="G48" s="31"/>
      <c r="H48" s="31"/>
      <c r="I48" s="31"/>
      <c r="J48" s="31"/>
      <c r="K48" s="3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31"/>
      <c r="D49" s="31"/>
      <c r="E49" s="31"/>
      <c r="F49" s="31"/>
      <c r="G49" s="31"/>
      <c r="H49" s="31"/>
      <c r="I49" s="31"/>
      <c r="J49" s="31"/>
      <c r="K49" s="3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31"/>
      <c r="D50" s="31"/>
      <c r="E50" s="31"/>
      <c r="F50" s="31"/>
      <c r="G50" s="31"/>
      <c r="H50" s="31"/>
      <c r="I50" s="31"/>
      <c r="J50" s="31"/>
      <c r="K50" s="3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31"/>
      <c r="D51" s="31"/>
      <c r="E51" s="31"/>
      <c r="F51" s="31"/>
      <c r="G51" s="31"/>
      <c r="H51" s="31"/>
      <c r="I51" s="31"/>
      <c r="J51" s="31"/>
      <c r="K51" s="3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31"/>
      <c r="D52" s="31"/>
      <c r="E52" s="31"/>
      <c r="F52" s="31"/>
      <c r="G52" s="31"/>
      <c r="H52" s="31"/>
      <c r="I52" s="31"/>
      <c r="J52" s="31"/>
      <c r="K52" s="3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31"/>
      <c r="D53" s="31"/>
      <c r="E53" s="31"/>
      <c r="F53" s="31"/>
      <c r="G53" s="31"/>
      <c r="H53" s="31"/>
      <c r="I53" s="31"/>
      <c r="J53" s="31"/>
      <c r="K53" s="3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31"/>
      <c r="D54" s="31"/>
      <c r="E54" s="31"/>
      <c r="F54" s="31"/>
      <c r="G54" s="31"/>
      <c r="H54" s="31"/>
      <c r="I54" s="31"/>
      <c r="J54" s="31"/>
      <c r="K54" s="3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31"/>
      <c r="D55" s="31"/>
      <c r="E55" s="31"/>
      <c r="F55" s="31"/>
      <c r="G55" s="31"/>
      <c r="H55" s="31"/>
      <c r="I55" s="31"/>
      <c r="J55" s="31"/>
      <c r="K55" s="3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31"/>
      <c r="D56" s="31"/>
      <c r="E56" s="31"/>
      <c r="F56" s="31"/>
      <c r="G56" s="31"/>
      <c r="H56" s="31"/>
      <c r="I56" s="31"/>
      <c r="J56" s="31"/>
      <c r="K56" s="3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31"/>
      <c r="D57" s="31"/>
      <c r="E57" s="31"/>
      <c r="F57" s="31"/>
      <c r="G57" s="31"/>
      <c r="H57" s="31"/>
      <c r="I57" s="31"/>
      <c r="J57" s="31"/>
      <c r="K57" s="3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31"/>
      <c r="D58" s="31"/>
      <c r="E58" s="31"/>
      <c r="F58" s="31"/>
      <c r="G58" s="31"/>
      <c r="H58" s="31"/>
      <c r="I58" s="31"/>
      <c r="J58" s="31"/>
      <c r="K58" s="3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31"/>
      <c r="D59" s="31"/>
      <c r="E59" s="31"/>
      <c r="F59" s="31"/>
      <c r="G59" s="31"/>
      <c r="H59" s="31"/>
      <c r="I59" s="31"/>
      <c r="J59" s="31"/>
      <c r="K59" s="3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31"/>
      <c r="D60" s="31"/>
      <c r="E60" s="31"/>
      <c r="F60" s="31"/>
      <c r="G60" s="31"/>
      <c r="H60" s="31"/>
      <c r="I60" s="31"/>
      <c r="J60" s="31"/>
      <c r="K60" s="3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31"/>
      <c r="D61" s="31"/>
      <c r="E61" s="31"/>
      <c r="F61" s="31"/>
      <c r="G61" s="31"/>
      <c r="H61" s="31"/>
      <c r="I61" s="31"/>
      <c r="J61" s="31"/>
      <c r="K61" s="3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31"/>
      <c r="D62" s="31"/>
      <c r="E62" s="31"/>
      <c r="F62" s="31"/>
      <c r="G62" s="31"/>
      <c r="H62" s="31"/>
      <c r="I62" s="31"/>
      <c r="J62" s="31"/>
      <c r="K62" s="3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31"/>
      <c r="D63" s="31"/>
      <c r="E63" s="31"/>
      <c r="F63" s="31"/>
      <c r="G63" s="31"/>
      <c r="H63" s="31"/>
      <c r="I63" s="31"/>
      <c r="J63" s="31"/>
      <c r="K63" s="3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31"/>
      <c r="D64" s="31"/>
      <c r="E64" s="31"/>
      <c r="F64" s="31"/>
      <c r="G64" s="31"/>
      <c r="H64" s="31"/>
      <c r="I64" s="31"/>
      <c r="J64" s="31"/>
      <c r="K64" s="3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31"/>
      <c r="D65" s="31"/>
      <c r="E65" s="31"/>
      <c r="F65" s="31"/>
      <c r="G65" s="31"/>
      <c r="H65" s="31"/>
      <c r="I65" s="31"/>
      <c r="J65" s="31"/>
      <c r="K65" s="3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31"/>
      <c r="D66" s="31"/>
      <c r="E66" s="31"/>
      <c r="F66" s="31"/>
      <c r="G66" s="31"/>
      <c r="H66" s="31"/>
      <c r="I66" s="31"/>
      <c r="J66" s="31"/>
      <c r="K66" s="3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31"/>
      <c r="D67" s="31"/>
      <c r="E67" s="31"/>
      <c r="F67" s="31"/>
      <c r="G67" s="31"/>
      <c r="H67" s="31"/>
      <c r="I67" s="31"/>
      <c r="J67" s="31"/>
      <c r="K67" s="3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31"/>
      <c r="D68" s="31"/>
      <c r="E68" s="31"/>
      <c r="F68" s="31"/>
      <c r="G68" s="31"/>
      <c r="H68" s="31"/>
      <c r="I68" s="31"/>
      <c r="J68" s="31"/>
      <c r="K68" s="3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31"/>
      <c r="D69" s="31"/>
      <c r="E69" s="31"/>
      <c r="F69" s="31"/>
      <c r="G69" s="31"/>
      <c r="H69" s="31"/>
      <c r="I69" s="31"/>
      <c r="J69" s="31"/>
      <c r="K69" s="3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31"/>
      <c r="D70" s="31"/>
      <c r="E70" s="31"/>
      <c r="F70" s="31"/>
      <c r="G70" s="31"/>
      <c r="H70" s="31"/>
      <c r="I70" s="31"/>
      <c r="J70" s="31"/>
      <c r="K70" s="3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31"/>
      <c r="D71" s="31"/>
      <c r="E71" s="31"/>
      <c r="F71" s="31"/>
      <c r="G71" s="31"/>
      <c r="H71" s="31"/>
      <c r="I71" s="31"/>
      <c r="J71" s="31"/>
      <c r="K71" s="3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31"/>
      <c r="D72" s="31"/>
      <c r="E72" s="31"/>
      <c r="F72" s="31"/>
      <c r="G72" s="31"/>
      <c r="H72" s="31"/>
      <c r="I72" s="31"/>
      <c r="J72" s="31"/>
      <c r="K72" s="3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31"/>
      <c r="D73" s="31"/>
      <c r="E73" s="31"/>
      <c r="F73" s="31"/>
      <c r="G73" s="31"/>
      <c r="H73" s="31"/>
      <c r="I73" s="31"/>
      <c r="J73" s="31"/>
      <c r="K73" s="3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31"/>
      <c r="D74" s="31"/>
      <c r="E74" s="31"/>
      <c r="F74" s="31"/>
      <c r="G74" s="31"/>
      <c r="H74" s="31"/>
      <c r="I74" s="31"/>
      <c r="J74" s="31"/>
      <c r="K74" s="3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31"/>
      <c r="D75" s="31"/>
      <c r="E75" s="31"/>
      <c r="F75" s="31"/>
      <c r="G75" s="31"/>
      <c r="H75" s="31"/>
      <c r="I75" s="31"/>
      <c r="J75" s="31"/>
      <c r="K75" s="3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31"/>
      <c r="D76" s="31"/>
      <c r="E76" s="31"/>
      <c r="F76" s="31"/>
      <c r="G76" s="31"/>
      <c r="H76" s="31"/>
      <c r="I76" s="31"/>
      <c r="J76" s="31"/>
      <c r="K76" s="3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31"/>
      <c r="D77" s="31"/>
      <c r="E77" s="31"/>
      <c r="F77" s="31"/>
      <c r="G77" s="31"/>
      <c r="H77" s="31"/>
      <c r="I77" s="31"/>
      <c r="J77" s="31"/>
      <c r="K77" s="3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31"/>
      <c r="D78" s="31"/>
      <c r="E78" s="31"/>
      <c r="F78" s="31"/>
      <c r="G78" s="31"/>
      <c r="H78" s="31"/>
      <c r="I78" s="31"/>
      <c r="J78" s="31"/>
      <c r="K78" s="3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31"/>
      <c r="D79" s="31"/>
      <c r="E79" s="31"/>
      <c r="F79" s="31"/>
      <c r="G79" s="31"/>
      <c r="H79" s="31"/>
      <c r="I79" s="31"/>
      <c r="J79" s="31"/>
      <c r="K79" s="3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31"/>
      <c r="D80" s="31"/>
      <c r="E80" s="31"/>
      <c r="F80" s="31"/>
      <c r="G80" s="31"/>
      <c r="H80" s="31"/>
      <c r="I80" s="31"/>
      <c r="J80" s="31"/>
      <c r="K80" s="3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31"/>
      <c r="D81" s="31"/>
      <c r="E81" s="31"/>
      <c r="F81" s="31"/>
      <c r="G81" s="31"/>
      <c r="H81" s="31"/>
      <c r="I81" s="31"/>
      <c r="J81" s="31"/>
      <c r="K81" s="3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31"/>
      <c r="D82" s="31"/>
      <c r="E82" s="31"/>
      <c r="F82" s="31"/>
      <c r="G82" s="31"/>
      <c r="H82" s="31"/>
      <c r="I82" s="31"/>
      <c r="J82" s="31"/>
      <c r="K82" s="3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31"/>
      <c r="D83" s="31"/>
      <c r="E83" s="31"/>
      <c r="F83" s="31"/>
      <c r="G83" s="31"/>
      <c r="H83" s="31"/>
      <c r="I83" s="31"/>
      <c r="J83" s="31"/>
      <c r="K83" s="3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31"/>
      <c r="D84" s="31"/>
      <c r="E84" s="31"/>
      <c r="F84" s="31"/>
      <c r="G84" s="31"/>
      <c r="H84" s="31"/>
      <c r="I84" s="31"/>
      <c r="J84" s="31"/>
      <c r="K84" s="3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31"/>
      <c r="D85" s="31"/>
      <c r="E85" s="31"/>
      <c r="F85" s="31"/>
      <c r="G85" s="31"/>
      <c r="H85" s="31"/>
      <c r="I85" s="31"/>
      <c r="J85" s="31"/>
      <c r="K85" s="3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31"/>
      <c r="D86" s="31"/>
      <c r="E86" s="31"/>
      <c r="F86" s="31"/>
      <c r="G86" s="31"/>
      <c r="H86" s="31"/>
      <c r="I86" s="31"/>
      <c r="J86" s="31"/>
      <c r="K86" s="3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31"/>
      <c r="D87" s="31"/>
      <c r="E87" s="31"/>
      <c r="F87" s="31"/>
      <c r="G87" s="31"/>
      <c r="H87" s="31"/>
      <c r="I87" s="31"/>
      <c r="J87" s="31"/>
      <c r="K87" s="3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31"/>
      <c r="D88" s="31"/>
      <c r="E88" s="31"/>
      <c r="F88" s="31"/>
      <c r="G88" s="31"/>
      <c r="H88" s="31"/>
      <c r="I88" s="31"/>
      <c r="J88" s="31"/>
      <c r="K88" s="3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31"/>
      <c r="D89" s="31"/>
      <c r="E89" s="31"/>
      <c r="F89" s="31"/>
      <c r="G89" s="31"/>
      <c r="H89" s="31"/>
      <c r="I89" s="31"/>
      <c r="J89" s="31"/>
      <c r="K89" s="3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31"/>
      <c r="D90" s="31"/>
      <c r="E90" s="31"/>
      <c r="F90" s="31"/>
      <c r="G90" s="31"/>
      <c r="H90" s="31"/>
      <c r="I90" s="31"/>
      <c r="J90" s="31"/>
      <c r="K90" s="3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31"/>
      <c r="D91" s="31"/>
      <c r="E91" s="31"/>
      <c r="F91" s="31"/>
      <c r="G91" s="31"/>
      <c r="H91" s="31"/>
      <c r="I91" s="31"/>
      <c r="J91" s="31"/>
      <c r="K91" s="3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31"/>
      <c r="D92" s="31"/>
      <c r="E92" s="31"/>
      <c r="F92" s="31"/>
      <c r="G92" s="31"/>
      <c r="H92" s="31"/>
      <c r="I92" s="31"/>
      <c r="J92" s="31"/>
      <c r="K92" s="3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31"/>
      <c r="D93" s="31"/>
      <c r="E93" s="31"/>
      <c r="F93" s="31"/>
      <c r="G93" s="31"/>
      <c r="H93" s="31"/>
      <c r="I93" s="31"/>
      <c r="J93" s="31"/>
      <c r="K93" s="3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31"/>
      <c r="D94" s="31"/>
      <c r="E94" s="31"/>
      <c r="F94" s="31"/>
      <c r="G94" s="31"/>
      <c r="H94" s="31"/>
      <c r="I94" s="31"/>
      <c r="J94" s="31"/>
      <c r="K94" s="3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31"/>
      <c r="D95" s="31"/>
      <c r="E95" s="31"/>
      <c r="F95" s="31"/>
      <c r="G95" s="31"/>
      <c r="H95" s="31"/>
      <c r="I95" s="31"/>
      <c r="J95" s="31"/>
      <c r="K95" s="3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31"/>
      <c r="D96" s="31"/>
      <c r="E96" s="31"/>
      <c r="F96" s="31"/>
      <c r="G96" s="31"/>
      <c r="H96" s="31"/>
      <c r="I96" s="31"/>
      <c r="J96" s="31"/>
      <c r="K96" s="3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31"/>
      <c r="D97" s="31"/>
      <c r="E97" s="31"/>
      <c r="F97" s="31"/>
      <c r="G97" s="31"/>
      <c r="H97" s="31"/>
      <c r="I97" s="31"/>
      <c r="J97" s="31"/>
      <c r="K97" s="3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31"/>
      <c r="D98" s="31"/>
      <c r="E98" s="31"/>
      <c r="F98" s="31"/>
      <c r="G98" s="31"/>
      <c r="H98" s="31"/>
      <c r="I98" s="31"/>
      <c r="J98" s="31"/>
      <c r="K98" s="3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31"/>
      <c r="D99" s="31"/>
      <c r="E99" s="31"/>
      <c r="F99" s="31"/>
      <c r="G99" s="31"/>
      <c r="H99" s="31"/>
      <c r="I99" s="31"/>
      <c r="J99" s="31"/>
      <c r="K99" s="3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31"/>
      <c r="D100" s="31"/>
      <c r="E100" s="31"/>
      <c r="F100" s="31"/>
      <c r="G100" s="31"/>
      <c r="H100" s="31"/>
      <c r="I100" s="31"/>
      <c r="J100" s="31"/>
      <c r="K100" s="3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31"/>
      <c r="D101" s="31"/>
      <c r="E101" s="31"/>
      <c r="F101" s="31"/>
      <c r="G101" s="31"/>
      <c r="H101" s="31"/>
      <c r="I101" s="31"/>
      <c r="J101" s="31"/>
      <c r="K101" s="3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 s="1"/>
      <c r="B102" s="1"/>
      <c r="C102" s="31"/>
      <c r="D102" s="31"/>
      <c r="E102" s="31"/>
      <c r="F102" s="31"/>
      <c r="G102" s="31"/>
      <c r="H102" s="31"/>
      <c r="I102" s="31"/>
      <c r="J102" s="31"/>
      <c r="K102" s="3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 s="1"/>
      <c r="B103" s="1"/>
      <c r="C103" s="31"/>
      <c r="D103" s="31"/>
      <c r="E103" s="31"/>
      <c r="F103" s="31"/>
      <c r="G103" s="31"/>
      <c r="H103" s="31"/>
      <c r="I103" s="31"/>
      <c r="J103" s="31"/>
      <c r="K103" s="3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 s="1"/>
      <c r="B104" s="1"/>
      <c r="C104" s="31"/>
      <c r="D104" s="31"/>
      <c r="E104" s="31"/>
      <c r="F104" s="31"/>
      <c r="G104" s="31"/>
      <c r="H104" s="31"/>
      <c r="I104" s="31"/>
      <c r="J104" s="31"/>
      <c r="K104" s="3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 s="1"/>
      <c r="B105" s="1"/>
      <c r="C105" s="31"/>
      <c r="D105" s="31"/>
      <c r="E105" s="31"/>
      <c r="F105" s="31"/>
      <c r="G105" s="31"/>
      <c r="H105" s="31"/>
      <c r="I105" s="31"/>
      <c r="J105" s="31"/>
      <c r="K105" s="3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 s="1"/>
      <c r="B106" s="1"/>
      <c r="C106" s="31"/>
      <c r="D106" s="31"/>
      <c r="E106" s="31"/>
      <c r="F106" s="31"/>
      <c r="G106" s="31"/>
      <c r="H106" s="31"/>
      <c r="I106" s="31"/>
      <c r="J106" s="31"/>
      <c r="K106" s="3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 s="1"/>
      <c r="B107" s="1"/>
      <c r="C107" s="31"/>
      <c r="D107" s="31"/>
      <c r="E107" s="31"/>
      <c r="F107" s="31"/>
      <c r="G107" s="31"/>
      <c r="H107" s="31"/>
      <c r="I107" s="31"/>
      <c r="J107" s="31"/>
      <c r="K107" s="3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 s="1"/>
      <c r="B108" s="1"/>
      <c r="C108" s="31"/>
      <c r="D108" s="31"/>
      <c r="E108" s="31"/>
      <c r="F108" s="31"/>
      <c r="G108" s="31"/>
      <c r="H108" s="31"/>
      <c r="I108" s="31"/>
      <c r="J108" s="31"/>
      <c r="K108" s="3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 s="1"/>
      <c r="B109" s="1"/>
      <c r="C109" s="31"/>
      <c r="D109" s="31"/>
      <c r="E109" s="31"/>
      <c r="F109" s="31"/>
      <c r="G109" s="31"/>
      <c r="H109" s="31"/>
      <c r="I109" s="31"/>
      <c r="J109" s="31"/>
      <c r="K109" s="3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 s="1"/>
      <c r="B110" s="1"/>
      <c r="C110" s="31"/>
      <c r="D110" s="31"/>
      <c r="E110" s="31"/>
      <c r="F110" s="31"/>
      <c r="G110" s="31"/>
      <c r="H110" s="31"/>
      <c r="I110" s="31"/>
      <c r="J110" s="31"/>
      <c r="K110" s="3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 s="1"/>
      <c r="B111" s="1"/>
      <c r="C111" s="31"/>
      <c r="D111" s="31"/>
      <c r="E111" s="31"/>
      <c r="F111" s="31"/>
      <c r="G111" s="31"/>
      <c r="H111" s="31"/>
      <c r="I111" s="31"/>
      <c r="J111" s="31"/>
      <c r="K111" s="3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 s="1"/>
      <c r="B112" s="1"/>
      <c r="C112" s="31"/>
      <c r="D112" s="31"/>
      <c r="E112" s="31"/>
      <c r="F112" s="31"/>
      <c r="G112" s="31"/>
      <c r="H112" s="31"/>
      <c r="I112" s="31"/>
      <c r="J112" s="31"/>
      <c r="K112" s="3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1"/>
      <c r="C113" s="31"/>
      <c r="D113" s="31"/>
      <c r="E113" s="31"/>
      <c r="F113" s="31"/>
      <c r="G113" s="31"/>
      <c r="H113" s="31"/>
      <c r="I113" s="31"/>
      <c r="J113" s="31"/>
      <c r="K113" s="3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 s="1"/>
      <c r="B114" s="1"/>
      <c r="C114" s="31"/>
      <c r="D114" s="31"/>
      <c r="E114" s="31"/>
      <c r="F114" s="31"/>
      <c r="G114" s="31"/>
      <c r="H114" s="31"/>
      <c r="I114" s="31"/>
      <c r="J114" s="31"/>
      <c r="K114" s="3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 s="1"/>
      <c r="B115" s="1"/>
      <c r="C115" s="31"/>
      <c r="D115" s="31"/>
      <c r="E115" s="31"/>
      <c r="F115" s="31"/>
      <c r="G115" s="31"/>
      <c r="H115" s="31"/>
      <c r="I115" s="31"/>
      <c r="J115" s="31"/>
      <c r="K115" s="3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 s="1"/>
      <c r="B116" s="1"/>
      <c r="C116" s="31"/>
      <c r="D116" s="31"/>
      <c r="E116" s="31"/>
      <c r="F116" s="31"/>
      <c r="G116" s="31"/>
      <c r="H116" s="31"/>
      <c r="I116" s="31"/>
      <c r="J116" s="31"/>
      <c r="K116" s="3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 s="1"/>
      <c r="B117" s="1"/>
      <c r="C117" s="31"/>
      <c r="D117" s="31"/>
      <c r="E117" s="31"/>
      <c r="F117" s="31"/>
      <c r="G117" s="31"/>
      <c r="H117" s="31"/>
      <c r="I117" s="31"/>
      <c r="J117" s="31"/>
      <c r="K117" s="3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 s="1"/>
      <c r="B118" s="1"/>
      <c r="C118" s="31"/>
      <c r="D118" s="31"/>
      <c r="E118" s="31"/>
      <c r="F118" s="31"/>
      <c r="G118" s="31"/>
      <c r="H118" s="31"/>
      <c r="I118" s="31"/>
      <c r="J118" s="31"/>
      <c r="K118" s="3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 s="1"/>
      <c r="B119" s="1"/>
      <c r="C119" s="31"/>
      <c r="D119" s="31"/>
      <c r="E119" s="31"/>
      <c r="F119" s="31"/>
      <c r="G119" s="31"/>
      <c r="H119" s="31"/>
      <c r="I119" s="31"/>
      <c r="J119" s="31"/>
      <c r="K119" s="3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 s="1"/>
      <c r="B120" s="1"/>
      <c r="C120" s="31"/>
      <c r="D120" s="31"/>
      <c r="E120" s="31"/>
      <c r="F120" s="31"/>
      <c r="G120" s="31"/>
      <c r="H120" s="31"/>
      <c r="I120" s="31"/>
      <c r="J120" s="31"/>
      <c r="K120" s="3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 s="1"/>
      <c r="B121" s="1"/>
      <c r="C121" s="31"/>
      <c r="D121" s="31"/>
      <c r="E121" s="31"/>
      <c r="F121" s="31"/>
      <c r="G121" s="31"/>
      <c r="H121" s="31"/>
      <c r="I121" s="31"/>
      <c r="J121" s="31"/>
      <c r="K121" s="3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 s="1"/>
      <c r="B122" s="1"/>
      <c r="C122" s="31"/>
      <c r="D122" s="31"/>
      <c r="E122" s="31"/>
      <c r="F122" s="31"/>
      <c r="G122" s="31"/>
      <c r="H122" s="31"/>
      <c r="I122" s="31"/>
      <c r="J122" s="31"/>
      <c r="K122" s="3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 s="1"/>
      <c r="B123" s="1"/>
      <c r="C123" s="31"/>
      <c r="D123" s="31"/>
      <c r="E123" s="31"/>
      <c r="F123" s="31"/>
      <c r="G123" s="31"/>
      <c r="H123" s="31"/>
      <c r="I123" s="31"/>
      <c r="J123" s="31"/>
      <c r="K123" s="3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 s="1"/>
      <c r="B124" s="1"/>
      <c r="C124" s="31"/>
      <c r="D124" s="31"/>
      <c r="E124" s="31"/>
      <c r="F124" s="31"/>
      <c r="G124" s="31"/>
      <c r="H124" s="31"/>
      <c r="I124" s="31"/>
      <c r="J124" s="31"/>
      <c r="K124" s="3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 s="1"/>
      <c r="B125" s="1"/>
      <c r="C125" s="31"/>
      <c r="D125" s="31"/>
      <c r="E125" s="31"/>
      <c r="F125" s="31"/>
      <c r="G125" s="31"/>
      <c r="H125" s="31"/>
      <c r="I125" s="31"/>
      <c r="J125" s="31"/>
      <c r="K125" s="3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 s="1"/>
      <c r="B126" s="1"/>
      <c r="C126" s="31"/>
      <c r="D126" s="31"/>
      <c r="E126" s="31"/>
      <c r="F126" s="31"/>
      <c r="G126" s="31"/>
      <c r="H126" s="31"/>
      <c r="I126" s="31"/>
      <c r="J126" s="31"/>
      <c r="K126" s="3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 s="1"/>
      <c r="B127" s="1"/>
      <c r="C127" s="31"/>
      <c r="D127" s="31"/>
      <c r="E127" s="31"/>
      <c r="F127" s="31"/>
      <c r="G127" s="31"/>
      <c r="H127" s="31"/>
      <c r="I127" s="31"/>
      <c r="J127" s="31"/>
      <c r="K127" s="3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 s="1"/>
      <c r="B128" s="1"/>
      <c r="C128" s="31"/>
      <c r="D128" s="31"/>
      <c r="E128" s="31"/>
      <c r="F128" s="31"/>
      <c r="G128" s="31"/>
      <c r="H128" s="31"/>
      <c r="I128" s="31"/>
      <c r="J128" s="31"/>
      <c r="K128" s="3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 s="1"/>
      <c r="B129" s="1"/>
      <c r="C129" s="31"/>
      <c r="D129" s="31"/>
      <c r="E129" s="31"/>
      <c r="F129" s="31"/>
      <c r="G129" s="31"/>
      <c r="H129" s="31"/>
      <c r="I129" s="31"/>
      <c r="J129" s="31"/>
      <c r="K129" s="3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 s="1"/>
      <c r="B130" s="1"/>
      <c r="C130" s="31"/>
      <c r="D130" s="31"/>
      <c r="E130" s="31"/>
      <c r="F130" s="31"/>
      <c r="G130" s="31"/>
      <c r="H130" s="31"/>
      <c r="I130" s="31"/>
      <c r="J130" s="31"/>
      <c r="K130" s="3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 s="1"/>
      <c r="B131" s="1"/>
      <c r="C131" s="31"/>
      <c r="D131" s="31"/>
      <c r="E131" s="31"/>
      <c r="F131" s="31"/>
      <c r="G131" s="31"/>
      <c r="H131" s="31"/>
      <c r="I131" s="31"/>
      <c r="J131" s="31"/>
      <c r="K131" s="3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 s="1"/>
      <c r="B132" s="1"/>
      <c r="C132" s="31"/>
      <c r="D132" s="31"/>
      <c r="E132" s="31"/>
      <c r="F132" s="31"/>
      <c r="G132" s="31"/>
      <c r="H132" s="31"/>
      <c r="I132" s="31"/>
      <c r="J132" s="31"/>
      <c r="K132" s="3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 s="1"/>
      <c r="B133" s="1"/>
      <c r="C133" s="31"/>
      <c r="D133" s="31"/>
      <c r="E133" s="31"/>
      <c r="F133" s="31"/>
      <c r="G133" s="31"/>
      <c r="H133" s="31"/>
      <c r="I133" s="31"/>
      <c r="J133" s="31"/>
      <c r="K133" s="3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1"/>
      <c r="B134" s="1"/>
      <c r="C134" s="31"/>
      <c r="D134" s="31"/>
      <c r="E134" s="31"/>
      <c r="F134" s="31"/>
      <c r="G134" s="31"/>
      <c r="H134" s="31"/>
      <c r="I134" s="31"/>
      <c r="J134" s="31"/>
      <c r="K134" s="3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1"/>
      <c r="B135" s="1"/>
      <c r="C135" s="31"/>
      <c r="D135" s="31"/>
      <c r="E135" s="31"/>
      <c r="F135" s="31"/>
      <c r="G135" s="31"/>
      <c r="H135" s="31"/>
      <c r="I135" s="31"/>
      <c r="J135" s="31"/>
      <c r="K135" s="3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 s="1"/>
      <c r="B136" s="1"/>
      <c r="C136" s="31"/>
      <c r="D136" s="31"/>
      <c r="E136" s="31"/>
      <c r="F136" s="31"/>
      <c r="G136" s="31"/>
      <c r="H136" s="31"/>
      <c r="I136" s="31"/>
      <c r="J136" s="31"/>
      <c r="K136" s="3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 s="1"/>
      <c r="B137" s="1"/>
      <c r="C137" s="31"/>
      <c r="D137" s="31"/>
      <c r="E137" s="31"/>
      <c r="F137" s="31"/>
      <c r="G137" s="31"/>
      <c r="H137" s="31"/>
      <c r="I137" s="31"/>
      <c r="J137" s="31"/>
      <c r="K137" s="3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 s="1"/>
      <c r="B138" s="1"/>
      <c r="C138" s="31"/>
      <c r="D138" s="31"/>
      <c r="E138" s="31"/>
      <c r="F138" s="31"/>
      <c r="G138" s="31"/>
      <c r="H138" s="31"/>
      <c r="I138" s="31"/>
      <c r="J138" s="31"/>
      <c r="K138" s="3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 s="1"/>
      <c r="B139" s="1"/>
      <c r="C139" s="31"/>
      <c r="D139" s="31"/>
      <c r="E139" s="31"/>
      <c r="F139" s="31"/>
      <c r="G139" s="31"/>
      <c r="H139" s="31"/>
      <c r="I139" s="31"/>
      <c r="J139" s="31"/>
      <c r="K139" s="3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 s="1"/>
      <c r="B140" s="1"/>
      <c r="C140" s="31"/>
      <c r="D140" s="31"/>
      <c r="E140" s="31"/>
      <c r="F140" s="31"/>
      <c r="G140" s="31"/>
      <c r="H140" s="31"/>
      <c r="I140" s="31"/>
      <c r="J140" s="31"/>
      <c r="K140" s="3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 s="1"/>
      <c r="B141" s="1"/>
      <c r="C141" s="31"/>
      <c r="D141" s="31"/>
      <c r="E141" s="31"/>
      <c r="F141" s="31"/>
      <c r="G141" s="31"/>
      <c r="H141" s="31"/>
      <c r="I141" s="31"/>
      <c r="J141" s="31"/>
      <c r="K141" s="3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 s="1"/>
      <c r="B142" s="1"/>
      <c r="C142" s="31"/>
      <c r="D142" s="31"/>
      <c r="E142" s="31"/>
      <c r="F142" s="31"/>
      <c r="G142" s="31"/>
      <c r="H142" s="31"/>
      <c r="I142" s="31"/>
      <c r="J142" s="31"/>
      <c r="K142" s="3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 s="1"/>
      <c r="B143" s="1"/>
      <c r="C143" s="31"/>
      <c r="D143" s="31"/>
      <c r="E143" s="31"/>
      <c r="F143" s="31"/>
      <c r="G143" s="31"/>
      <c r="H143" s="31"/>
      <c r="I143" s="31"/>
      <c r="J143" s="31"/>
      <c r="K143" s="3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 s="1"/>
      <c r="B144" s="1"/>
      <c r="C144" s="31"/>
      <c r="D144" s="31"/>
      <c r="E144" s="31"/>
      <c r="F144" s="31"/>
      <c r="G144" s="31"/>
      <c r="H144" s="31"/>
      <c r="I144" s="31"/>
      <c r="J144" s="31"/>
      <c r="K144" s="3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 s="1"/>
      <c r="B145" s="1"/>
      <c r="C145" s="31"/>
      <c r="D145" s="31"/>
      <c r="E145" s="31"/>
      <c r="F145" s="31"/>
      <c r="G145" s="31"/>
      <c r="H145" s="31"/>
      <c r="I145" s="31"/>
      <c r="J145" s="31"/>
      <c r="K145" s="3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 s="1"/>
      <c r="B146" s="1"/>
      <c r="C146" s="31"/>
      <c r="D146" s="31"/>
      <c r="E146" s="31"/>
      <c r="F146" s="31"/>
      <c r="G146" s="31"/>
      <c r="H146" s="31"/>
      <c r="I146" s="31"/>
      <c r="J146" s="31"/>
      <c r="K146" s="3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 s="1"/>
      <c r="B147" s="1"/>
      <c r="C147" s="31"/>
      <c r="D147" s="31"/>
      <c r="E147" s="31"/>
      <c r="F147" s="31"/>
      <c r="G147" s="31"/>
      <c r="H147" s="31"/>
      <c r="I147" s="31"/>
      <c r="J147" s="31"/>
      <c r="K147" s="3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 s="1"/>
      <c r="B148" s="1"/>
      <c r="C148" s="31"/>
      <c r="D148" s="31"/>
      <c r="E148" s="31"/>
      <c r="F148" s="31"/>
      <c r="G148" s="31"/>
      <c r="H148" s="31"/>
      <c r="I148" s="31"/>
      <c r="J148" s="31"/>
      <c r="K148" s="3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0">
    <mergeCell ref="A31:B31"/>
    <mergeCell ref="A32:B32"/>
    <mergeCell ref="A36:B36"/>
    <mergeCell ref="A41:C41"/>
    <mergeCell ref="A2:F2"/>
    <mergeCell ref="A6:A7"/>
    <mergeCell ref="B6:B7"/>
    <mergeCell ref="C6:E6"/>
    <mergeCell ref="F6:F7"/>
    <mergeCell ref="A9:B9"/>
  </mergeCells>
  <printOptions horizontalCentered="1"/>
  <pageMargins left="0.89" right="0.71" top="0.26" bottom="0.12" header="0" footer="0"/>
  <pageSetup paperSize="9" scale="7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A571-B706-4CB7-BD75-2B00818BA056}">
  <sheetPr>
    <tabColor theme="0" tint="-0.499984740745262"/>
  </sheetPr>
  <dimension ref="A1:F30"/>
  <sheetViews>
    <sheetView workbookViewId="0">
      <selection sqref="A1:XFD1"/>
    </sheetView>
  </sheetViews>
  <sheetFormatPr defaultRowHeight="14.4" x14ac:dyDescent="0.3"/>
  <cols>
    <col min="1" max="1" width="5.6640625" style="2" customWidth="1"/>
    <col min="2" max="2" width="51.5546875" style="2" customWidth="1"/>
    <col min="3" max="5" width="12.6640625" style="2" customWidth="1"/>
    <col min="6" max="6" width="19.109375" style="2" customWidth="1"/>
    <col min="7" max="16384" width="8.88671875" style="2"/>
  </cols>
  <sheetData>
    <row r="1" spans="1:6" ht="15" x14ac:dyDescent="0.3">
      <c r="A1" s="1"/>
      <c r="B1" s="1"/>
      <c r="C1" s="1"/>
      <c r="D1" s="1"/>
      <c r="E1" s="1"/>
      <c r="F1" s="1"/>
    </row>
    <row r="2" spans="1:6" ht="15.6" x14ac:dyDescent="0.3">
      <c r="A2" s="3" t="s">
        <v>0</v>
      </c>
      <c r="B2" s="4"/>
      <c r="C2" s="4"/>
      <c r="D2" s="4"/>
      <c r="E2" s="4"/>
      <c r="F2" s="4"/>
    </row>
    <row r="3" spans="1:6" ht="15.6" x14ac:dyDescent="0.3">
      <c r="A3" s="5"/>
      <c r="B3" s="5"/>
      <c r="C3" s="6" t="s">
        <v>1</v>
      </c>
      <c r="D3" s="7" t="s">
        <v>2</v>
      </c>
      <c r="E3" s="5"/>
      <c r="F3" s="5"/>
    </row>
    <row r="4" spans="1:6" ht="15.6" x14ac:dyDescent="0.3">
      <c r="A4" s="5"/>
      <c r="B4" s="5"/>
      <c r="C4" s="6" t="s">
        <v>3</v>
      </c>
      <c r="D4" s="7">
        <v>2024</v>
      </c>
      <c r="E4" s="5"/>
      <c r="F4" s="5"/>
    </row>
    <row r="5" spans="1:6" ht="15.6" thickBot="1" x14ac:dyDescent="0.35">
      <c r="A5" s="1"/>
      <c r="B5" s="1"/>
      <c r="C5" s="1"/>
      <c r="D5" s="1"/>
      <c r="E5" s="1"/>
      <c r="F5" s="1"/>
    </row>
    <row r="6" spans="1:6" ht="15.6" x14ac:dyDescent="0.3">
      <c r="A6" s="10" t="s">
        <v>4</v>
      </c>
      <c r="B6" s="10" t="s">
        <v>5</v>
      </c>
      <c r="C6" s="11" t="s">
        <v>6</v>
      </c>
      <c r="D6" s="12"/>
      <c r="E6" s="13"/>
      <c r="F6" s="14" t="s">
        <v>7</v>
      </c>
    </row>
    <row r="7" spans="1:6" ht="15.6" x14ac:dyDescent="0.3">
      <c r="A7" s="15"/>
      <c r="B7" s="15"/>
      <c r="C7" s="16" t="s">
        <v>8</v>
      </c>
      <c r="D7" s="16" t="s">
        <v>9</v>
      </c>
      <c r="E7" s="16" t="s">
        <v>10</v>
      </c>
      <c r="F7" s="15"/>
    </row>
    <row r="8" spans="1:6" x14ac:dyDescent="0.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</row>
    <row r="9" spans="1:6" ht="15" x14ac:dyDescent="0.3">
      <c r="A9" s="45" t="s">
        <v>34</v>
      </c>
      <c r="B9" s="46"/>
      <c r="C9" s="47"/>
      <c r="D9" s="47"/>
      <c r="E9" s="47"/>
      <c r="F9" s="44"/>
    </row>
    <row r="10" spans="1:6" ht="15" x14ac:dyDescent="0.3">
      <c r="A10" s="73">
        <v>1</v>
      </c>
      <c r="B10" s="74" t="s">
        <v>45</v>
      </c>
      <c r="C10" s="50">
        <v>0</v>
      </c>
      <c r="D10" s="50">
        <v>6</v>
      </c>
      <c r="E10" s="50">
        <v>6</v>
      </c>
      <c r="F10" s="51">
        <v>6</v>
      </c>
    </row>
    <row r="11" spans="1:6" ht="15" x14ac:dyDescent="0.3">
      <c r="A11" s="73">
        <v>2</v>
      </c>
      <c r="B11" s="75" t="s">
        <v>46</v>
      </c>
      <c r="C11" s="50">
        <v>0</v>
      </c>
      <c r="D11" s="50">
        <v>4</v>
      </c>
      <c r="E11" s="50">
        <v>4</v>
      </c>
      <c r="F11" s="51">
        <v>7</v>
      </c>
    </row>
    <row r="12" spans="1:6" ht="15" x14ac:dyDescent="0.3">
      <c r="A12" s="73">
        <v>3</v>
      </c>
      <c r="B12" s="75" t="s">
        <v>47</v>
      </c>
      <c r="C12" s="55">
        <v>1</v>
      </c>
      <c r="D12" s="54">
        <v>4</v>
      </c>
      <c r="E12" s="54">
        <f>SUM(C12:D12)</f>
        <v>5</v>
      </c>
      <c r="F12" s="55">
        <v>4</v>
      </c>
    </row>
    <row r="13" spans="1:6" ht="15" x14ac:dyDescent="0.3">
      <c r="A13" s="73">
        <v>4</v>
      </c>
      <c r="B13" s="75" t="s">
        <v>48</v>
      </c>
      <c r="C13" s="50">
        <v>2</v>
      </c>
      <c r="D13" s="50">
        <v>7</v>
      </c>
      <c r="E13" s="50">
        <v>9</v>
      </c>
      <c r="F13" s="51">
        <v>0</v>
      </c>
    </row>
    <row r="14" spans="1:6" ht="15" x14ac:dyDescent="0.3">
      <c r="A14" s="73">
        <v>5</v>
      </c>
      <c r="B14" s="75" t="s">
        <v>49</v>
      </c>
      <c r="C14" s="50">
        <v>0</v>
      </c>
      <c r="D14" s="50">
        <v>7</v>
      </c>
      <c r="E14" s="50">
        <v>7</v>
      </c>
      <c r="F14" s="51">
        <v>3</v>
      </c>
    </row>
    <row r="15" spans="1:6" ht="15" x14ac:dyDescent="0.3">
      <c r="A15" s="73">
        <v>6</v>
      </c>
      <c r="B15" s="75" t="s">
        <v>50</v>
      </c>
      <c r="C15" s="50">
        <v>3</v>
      </c>
      <c r="D15" s="50">
        <v>2</v>
      </c>
      <c r="E15" s="50">
        <v>5</v>
      </c>
      <c r="F15" s="51">
        <v>0</v>
      </c>
    </row>
    <row r="16" spans="1:6" ht="15" x14ac:dyDescent="0.3">
      <c r="A16" s="73">
        <v>7</v>
      </c>
      <c r="B16" s="76" t="s">
        <v>51</v>
      </c>
      <c r="C16" s="50">
        <v>1</v>
      </c>
      <c r="D16" s="50">
        <v>1</v>
      </c>
      <c r="E16" s="50">
        <v>2</v>
      </c>
      <c r="F16" s="51">
        <v>1</v>
      </c>
    </row>
    <row r="17" spans="1:6" ht="15" x14ac:dyDescent="0.3">
      <c r="A17" s="73">
        <v>8</v>
      </c>
      <c r="B17" s="76" t="s">
        <v>52</v>
      </c>
      <c r="C17" s="54">
        <v>0</v>
      </c>
      <c r="D17" s="54">
        <v>0</v>
      </c>
      <c r="E17" s="50">
        <v>0</v>
      </c>
      <c r="F17" s="55">
        <v>0</v>
      </c>
    </row>
    <row r="18" spans="1:6" ht="15" x14ac:dyDescent="0.3">
      <c r="A18" s="73">
        <v>9</v>
      </c>
      <c r="B18" s="76" t="s">
        <v>53</v>
      </c>
      <c r="C18" s="77">
        <v>0</v>
      </c>
      <c r="D18" s="77">
        <v>1</v>
      </c>
      <c r="E18" s="77">
        <v>1</v>
      </c>
      <c r="F18" s="78">
        <v>1</v>
      </c>
    </row>
    <row r="19" spans="1:6" ht="15" x14ac:dyDescent="0.3">
      <c r="A19" s="73">
        <v>10</v>
      </c>
      <c r="B19" s="76" t="s">
        <v>54</v>
      </c>
      <c r="C19" s="54">
        <v>5</v>
      </c>
      <c r="D19" s="54">
        <v>8</v>
      </c>
      <c r="E19" s="50">
        <v>13</v>
      </c>
      <c r="F19" s="55">
        <v>7</v>
      </c>
    </row>
    <row r="20" spans="1:6" ht="15" x14ac:dyDescent="0.3">
      <c r="A20" s="73">
        <v>11</v>
      </c>
      <c r="B20" s="76" t="s">
        <v>55</v>
      </c>
      <c r="C20" s="55">
        <v>0</v>
      </c>
      <c r="D20" s="54">
        <v>0</v>
      </c>
      <c r="E20" s="54">
        <f t="shared" ref="E20" si="0">SUM(C20:D20)</f>
        <v>0</v>
      </c>
      <c r="F20" s="55">
        <v>0</v>
      </c>
    </row>
    <row r="21" spans="1:6" ht="15" x14ac:dyDescent="0.3">
      <c r="A21" s="73">
        <v>12</v>
      </c>
      <c r="B21" s="76" t="s">
        <v>56</v>
      </c>
      <c r="C21" s="50">
        <v>0</v>
      </c>
      <c r="D21" s="50">
        <v>9</v>
      </c>
      <c r="E21" s="50">
        <v>9</v>
      </c>
      <c r="F21" s="51">
        <v>2</v>
      </c>
    </row>
    <row r="22" spans="1:6" ht="15" x14ac:dyDescent="0.3">
      <c r="A22" s="73">
        <v>13</v>
      </c>
      <c r="B22" s="76" t="s">
        <v>57</v>
      </c>
      <c r="C22" s="54">
        <v>0</v>
      </c>
      <c r="D22" s="54">
        <v>3</v>
      </c>
      <c r="E22" s="50">
        <v>3</v>
      </c>
      <c r="F22" s="55">
        <v>0</v>
      </c>
    </row>
    <row r="23" spans="1:6" ht="15" x14ac:dyDescent="0.3">
      <c r="A23" s="73">
        <v>14</v>
      </c>
      <c r="B23" s="76" t="s">
        <v>58</v>
      </c>
      <c r="C23" s="50">
        <v>2</v>
      </c>
      <c r="D23" s="50">
        <v>23</v>
      </c>
      <c r="E23" s="50">
        <v>25</v>
      </c>
      <c r="F23" s="51">
        <v>0</v>
      </c>
    </row>
    <row r="24" spans="1:6" ht="15" x14ac:dyDescent="0.3">
      <c r="A24" s="73">
        <v>15</v>
      </c>
      <c r="B24" s="76" t="s">
        <v>59</v>
      </c>
      <c r="C24" s="50">
        <v>0</v>
      </c>
      <c r="D24" s="50">
        <v>1</v>
      </c>
      <c r="E24" s="50">
        <v>1</v>
      </c>
      <c r="F24" s="51">
        <v>0</v>
      </c>
    </row>
    <row r="25" spans="1:6" ht="15" x14ac:dyDescent="0.3">
      <c r="A25" s="73">
        <v>16</v>
      </c>
      <c r="B25" s="76" t="s">
        <v>60</v>
      </c>
      <c r="C25" s="79">
        <v>5</v>
      </c>
      <c r="D25" s="79">
        <v>12</v>
      </c>
      <c r="E25" s="79">
        <v>17</v>
      </c>
      <c r="F25" s="80">
        <v>0</v>
      </c>
    </row>
    <row r="26" spans="1:6" ht="15" x14ac:dyDescent="0.3">
      <c r="A26" s="48">
        <v>17</v>
      </c>
      <c r="B26" s="49" t="s">
        <v>61</v>
      </c>
      <c r="C26" s="50">
        <v>0</v>
      </c>
      <c r="D26" s="50">
        <v>3</v>
      </c>
      <c r="E26" s="50">
        <v>3</v>
      </c>
      <c r="F26" s="51">
        <v>0</v>
      </c>
    </row>
    <row r="27" spans="1:6" ht="15" x14ac:dyDescent="0.3">
      <c r="A27" s="48">
        <v>18</v>
      </c>
      <c r="B27" s="49" t="s">
        <v>62</v>
      </c>
      <c r="C27" s="50">
        <v>1</v>
      </c>
      <c r="D27" s="50">
        <v>3</v>
      </c>
      <c r="E27" s="50">
        <v>4</v>
      </c>
      <c r="F27" s="51">
        <v>0</v>
      </c>
    </row>
    <row r="28" spans="1:6" ht="15" x14ac:dyDescent="0.3">
      <c r="A28" s="48">
        <v>19</v>
      </c>
      <c r="B28" s="81" t="s">
        <v>63</v>
      </c>
      <c r="C28" s="77">
        <v>1</v>
      </c>
      <c r="D28" s="77">
        <v>1</v>
      </c>
      <c r="E28" s="77">
        <v>2</v>
      </c>
      <c r="F28" s="78">
        <v>0</v>
      </c>
    </row>
    <row r="29" spans="1:6" ht="15" x14ac:dyDescent="0.3">
      <c r="A29" s="82" t="s">
        <v>64</v>
      </c>
      <c r="B29" s="83"/>
      <c r="C29" s="44">
        <f>SUM(C10:C28)</f>
        <v>21</v>
      </c>
      <c r="D29" s="44">
        <f>SUM(D10:D28)</f>
        <v>95</v>
      </c>
      <c r="E29" s="47">
        <f>SUM(E10:E28)</f>
        <v>116</v>
      </c>
      <c r="F29" s="44">
        <f>SUM(F10:F28)</f>
        <v>31</v>
      </c>
    </row>
    <row r="30" spans="1:6" x14ac:dyDescent="0.3">
      <c r="A30" s="67" t="s">
        <v>42</v>
      </c>
      <c r="B30" s="68"/>
      <c r="C30" s="68"/>
    </row>
  </sheetData>
  <mergeCells count="8">
    <mergeCell ref="A29:B29"/>
    <mergeCell ref="A30:C30"/>
    <mergeCell ref="A2:F2"/>
    <mergeCell ref="A6:A7"/>
    <mergeCell ref="B6:B7"/>
    <mergeCell ref="C6:E6"/>
    <mergeCell ref="F6:F7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2024</vt:lpstr>
      <vt:lpstr>2024.a</vt:lpstr>
      <vt:lpstr>'2024'!Print_Area</vt:lpstr>
      <vt:lpstr>'2024'!Z_292D246C_5048_11D6_9411_0000212D0BAF_.wvu.PrintArea</vt:lpstr>
      <vt:lpstr>'2024'!Z_730E2C64_B2C1_434F_B758_04E2943FA20D_.wvu.PrintArea</vt:lpstr>
      <vt:lpstr>'2024'!Z_93528372_5BA8_11D6_9411_0000212D0BAF_.wvu.PrintArea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2026-05-11T03:31:28Z</dcterms:created>
  <dcterms:modified xsi:type="dcterms:W3CDTF">2026-05-11T03:32:15Z</dcterms:modified>
</cp:coreProperties>
</file>