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2025\2025 UPDATE SATU DATA INDONESIA\"/>
    </mc:Choice>
  </mc:AlternateContent>
  <xr:revisionPtr revIDLastSave="0" documentId="8_{A9C0877C-0C43-45AD-A6D5-86324D5C3ECD}" xr6:coauthVersionLast="47" xr6:coauthVersionMax="47" xr10:uidLastSave="{00000000-0000-0000-0000-000000000000}"/>
  <bookViews>
    <workbookView xWindow="-108" yWindow="-108" windowWidth="23256" windowHeight="12456" xr2:uid="{EF481463-D817-4A71-8BC1-622DF9EDE3F8}"/>
  </bookViews>
  <sheets>
    <sheet name="202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2" i="1" l="1"/>
  <c r="W32" i="1" s="1"/>
  <c r="T32" i="1"/>
  <c r="U32" i="1" s="1"/>
  <c r="R32" i="1"/>
  <c r="S32" i="1" s="1"/>
  <c r="Q32" i="1"/>
  <c r="P32" i="1"/>
  <c r="N32" i="1"/>
  <c r="O32" i="1" s="1"/>
  <c r="L32" i="1"/>
  <c r="M32" i="1" s="1"/>
  <c r="J32" i="1"/>
  <c r="K32" i="1" s="1"/>
  <c r="I32" i="1"/>
  <c r="H32" i="1"/>
  <c r="F32" i="1"/>
  <c r="G32" i="1" s="1"/>
  <c r="E32" i="1"/>
  <c r="D32" i="1"/>
  <c r="I31" i="1"/>
  <c r="G31" i="1"/>
  <c r="I29" i="1"/>
  <c r="G29" i="1"/>
  <c r="I28" i="1"/>
  <c r="G28" i="1"/>
  <c r="I27" i="1"/>
  <c r="G27" i="1"/>
  <c r="I26" i="1"/>
  <c r="G26" i="1"/>
  <c r="I25" i="1"/>
  <c r="G25" i="1"/>
  <c r="I24" i="1"/>
  <c r="G24" i="1"/>
  <c r="I23" i="1"/>
  <c r="G23" i="1"/>
  <c r="I22" i="1"/>
  <c r="G22" i="1"/>
  <c r="I21" i="1"/>
  <c r="G21" i="1"/>
  <c r="W20" i="1"/>
  <c r="U20" i="1"/>
  <c r="S20" i="1"/>
  <c r="Q20" i="1"/>
  <c r="O20" i="1"/>
  <c r="M20" i="1"/>
  <c r="K20" i="1"/>
  <c r="I20" i="1"/>
  <c r="G20" i="1"/>
  <c r="I19" i="1"/>
  <c r="G19" i="1"/>
  <c r="I18" i="1"/>
  <c r="G18" i="1"/>
  <c r="I17" i="1"/>
  <c r="G17" i="1"/>
  <c r="I16" i="1"/>
  <c r="G16" i="1"/>
  <c r="I15" i="1"/>
  <c r="G15" i="1"/>
  <c r="I14" i="1"/>
  <c r="G14" i="1"/>
  <c r="I13" i="1"/>
  <c r="G13" i="1"/>
  <c r="I12" i="1"/>
  <c r="G12" i="1"/>
  <c r="I11" i="1"/>
  <c r="G11" i="1"/>
  <c r="A6" i="1"/>
  <c r="A5" i="1"/>
</calcChain>
</file>

<file path=xl/sharedStrings.xml><?xml version="1.0" encoding="utf-8"?>
<sst xmlns="http://schemas.openxmlformats.org/spreadsheetml/2006/main" count="71" uniqueCount="50">
  <si>
    <t>TABEL 77</t>
  </si>
  <si>
    <t xml:space="preserve"> </t>
  </si>
  <si>
    <t xml:space="preserve">CAKUPAN DETEKSI DINI KANKER LEHER RAHIM DENGAN METODE IVA DAN KANKER PAYUDARA DENGAN PEMERIKSAAN KLINIS (SADANIS) </t>
  </si>
  <si>
    <t>MENURUT KECAMATAN DAN PUSKESMAS</t>
  </si>
  <si>
    <t>NO</t>
  </si>
  <si>
    <t>KECAMATAN</t>
  </si>
  <si>
    <t>PUSKESMAS</t>
  </si>
  <si>
    <t>PUSKESMAS MELAKSANAKAN KEGIATAN DETEKSI DINI IVA &amp; SADANIS*</t>
  </si>
  <si>
    <t>PEREMPUAN
USIA 30-50 TAHUN</t>
  </si>
  <si>
    <t>PEMERIKSAAN IVA</t>
  </si>
  <si>
    <t>PEMERIKSAAN SADANIS</t>
  </si>
  <si>
    <t>IVA POSITIF</t>
  </si>
  <si>
    <t>CURIGA KANKER LEHER RAHIM</t>
  </si>
  <si>
    <t>KRIOTERAPI</t>
  </si>
  <si>
    <t>IVA POSITIF DAN CURIGA KANKER LEHER RAHIM DIRUJUK</t>
  </si>
  <si>
    <t>TUMOR/BENJOLAN</t>
  </si>
  <si>
    <t>CURIGA KANKER PAYUDARA</t>
  </si>
  <si>
    <t>TUMOR DAN CURIGA KANKER PAYUDARA DIRUJUK</t>
  </si>
  <si>
    <t>JUMLAH</t>
  </si>
  <si>
    <t>%</t>
  </si>
  <si>
    <t>GANTARANG</t>
  </si>
  <si>
    <t>PONRE</t>
  </si>
  <si>
    <t>GATTARENG</t>
  </si>
  <si>
    <t>BONTONYELENG</t>
  </si>
  <si>
    <t>KINDANG</t>
  </si>
  <si>
    <t>BORONG RAPPOA</t>
  </si>
  <si>
    <t>BALIBO</t>
  </si>
  <si>
    <t>UJUNG BULU</t>
  </si>
  <si>
    <t>CAILE</t>
  </si>
  <si>
    <t>UJUNG LOE</t>
  </si>
  <si>
    <t>MANYAMPA</t>
  </si>
  <si>
    <t>PALANGISANG</t>
  </si>
  <si>
    <t>BONTO BAHARI</t>
  </si>
  <si>
    <t>BONTO TIRO</t>
  </si>
  <si>
    <t>BATANG</t>
  </si>
  <si>
    <t>HERLANG</t>
  </si>
  <si>
    <t>KARASSING</t>
  </si>
  <si>
    <t>KAJANG</t>
  </si>
  <si>
    <t>LEMBANNA</t>
  </si>
  <si>
    <t>TANAH TOA</t>
  </si>
  <si>
    <t>BULUKUMPA</t>
  </si>
  <si>
    <t>TANETE</t>
  </si>
  <si>
    <t>SALASSAE</t>
  </si>
  <si>
    <t>BALANTAROANG</t>
  </si>
  <si>
    <t>RILAU ALE</t>
  </si>
  <si>
    <t>BONTO BANGUN</t>
  </si>
  <si>
    <t>JUMLAH (KAB/KOTA)</t>
  </si>
  <si>
    <t>Sumber: Bidang Pencegahan dan Pengendalian Penyakit Dinas Kesehatan Bulukumba</t>
  </si>
  <si>
    <t>Keterangan: IVA: Inspeksi Visual dengan Asam asetat</t>
  </si>
  <si>
    <t xml:space="preserve">           * diisi dengan checklist (V)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</si>
</sst>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1"/>
      <name val="Calibri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dashed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dashed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indexed="64"/>
      </top>
      <bottom style="dashed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dashed">
        <color rgb="FF000000"/>
      </top>
      <bottom style="dashed">
        <color rgb="FF000000"/>
      </bottom>
      <diagonal/>
    </border>
    <border>
      <left style="thin">
        <color indexed="64"/>
      </left>
      <right style="thin">
        <color rgb="FF000000"/>
      </right>
      <top style="dashed">
        <color indexed="64"/>
      </top>
      <bottom style="dashed">
        <color indexed="64"/>
      </bottom>
      <diagonal/>
    </border>
    <border>
      <left style="thin">
        <color rgb="FF000000"/>
      </left>
      <right/>
      <top/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 style="dashed">
        <color rgb="FF000000"/>
      </bottom>
      <diagonal/>
    </border>
    <border>
      <left style="thin">
        <color rgb="FF000000"/>
      </left>
      <right/>
      <top style="dashed">
        <color rgb="FF000000"/>
      </top>
      <bottom/>
      <diagonal/>
    </border>
    <border>
      <left style="thin">
        <color rgb="FF000000"/>
      </left>
      <right style="thin">
        <color rgb="FF000000"/>
      </right>
      <top style="dashed">
        <color rgb="FF000000"/>
      </top>
      <bottom/>
      <diagonal/>
    </border>
    <border>
      <left style="thin">
        <color rgb="FF000000"/>
      </left>
      <right/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indexed="64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/>
      <bottom style="dashed">
        <color rgb="FF000000"/>
      </bottom>
      <diagonal/>
    </border>
    <border>
      <left style="thin">
        <color rgb="FF000000"/>
      </left>
      <right/>
      <top style="dash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ashed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5" xfId="0" applyFont="1" applyBorder="1"/>
    <xf numFmtId="0" fontId="1" fillId="0" borderId="4" xfId="0" applyFont="1" applyBorder="1" applyAlignment="1">
      <alignment horizontal="center" vertical="center"/>
    </xf>
    <xf numFmtId="0" fontId="4" fillId="0" borderId="2" xfId="0" applyFont="1" applyBorder="1"/>
    <xf numFmtId="0" fontId="4" fillId="0" borderId="6" xfId="0" applyFont="1" applyBorder="1"/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3" fontId="7" fillId="0" borderId="16" xfId="0" applyNumberFormat="1" applyFont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  <xf numFmtId="1" fontId="7" fillId="0" borderId="13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0" fillId="0" borderId="23" xfId="0" applyBorder="1"/>
    <xf numFmtId="0" fontId="0" fillId="0" borderId="24" xfId="0" applyBorder="1"/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28" xfId="0" applyFont="1" applyBorder="1" applyAlignment="1">
      <alignment horizontal="left" vertical="center"/>
    </xf>
    <xf numFmtId="3" fontId="8" fillId="0" borderId="28" xfId="0" applyNumberFormat="1" applyFont="1" applyBorder="1" applyAlignment="1">
      <alignment horizontal="center" vertical="center"/>
    </xf>
    <xf numFmtId="164" fontId="8" fillId="0" borderId="29" xfId="0" applyNumberFormat="1" applyFont="1" applyBorder="1" applyAlignment="1">
      <alignment horizontal="center" vertical="center"/>
    </xf>
    <xf numFmtId="164" fontId="8" fillId="0" borderId="28" xfId="0" applyNumberFormat="1" applyFont="1" applyBorder="1" applyAlignment="1">
      <alignment horizontal="center" vertical="center"/>
    </xf>
    <xf numFmtId="37" fontId="2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2025%20UPDATE%20SATU%20DATA%20INDONESIA\000%20LAMPIRAN%20PROFIL%20DINAS%20KESEHATAN\Lampiran%20Profil%20Dinkes%202023%20Bulukumba%20Fix.xlsb" TargetMode="External"/><Relationship Id="rId1" Type="http://schemas.openxmlformats.org/officeDocument/2006/relationships/externalLinkPath" Target="000%20LAMPIRAN%20PROFIL%20DINAS%20KESEHATAN/Lampiran%20Profil%20Dinkes%202023%20Bulukumba%20Fix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3.a"/>
      <sheetName val="14"/>
      <sheetName val="14.a"/>
      <sheetName val="15"/>
      <sheetName val="15.a"/>
      <sheetName val="16"/>
      <sheetName val="16.a"/>
      <sheetName val="17"/>
      <sheetName val="17.a"/>
      <sheetName val="18"/>
      <sheetName val="18.a"/>
      <sheetName val="19"/>
      <sheetName val="19.a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Sheet1"/>
      <sheetName val="Sheet2"/>
    </sheetNames>
    <sheetDataSet>
      <sheetData sheetId="0"/>
      <sheetData sheetId="1">
        <row r="5">
          <cell r="A5" t="str">
            <v>KABUPATEN  BULUKUMBA</v>
          </cell>
        </row>
        <row r="6">
          <cell r="A6" t="str">
            <v>TAHUN 2023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0817E-7CDD-4549-A3E1-78664729257E}">
  <sheetPr>
    <tabColor rgb="FF00B0F0"/>
    <pageSetUpPr fitToPage="1"/>
  </sheetPr>
  <dimension ref="A1:AA996"/>
  <sheetViews>
    <sheetView tabSelected="1" view="pageBreakPreview" zoomScale="70" zoomScaleNormal="100" zoomScaleSheetLayoutView="70" workbookViewId="0">
      <selection activeCell="H37" sqref="H37"/>
    </sheetView>
  </sheetViews>
  <sheetFormatPr defaultColWidth="14.44140625" defaultRowHeight="15" customHeight="1" x14ac:dyDescent="0.3"/>
  <cols>
    <col min="1" max="1" width="5.6640625" customWidth="1"/>
    <col min="2" max="2" width="29" customWidth="1"/>
    <col min="3" max="3" width="30.33203125" customWidth="1"/>
    <col min="4" max="4" width="20.6640625" customWidth="1"/>
    <col min="5" max="5" width="16.6640625" customWidth="1"/>
    <col min="6" max="23" width="9.6640625" customWidth="1"/>
    <col min="24" max="27" width="9.109375" customWidth="1"/>
  </cols>
  <sheetData>
    <row r="1" spans="1:27" ht="15.6" x14ac:dyDescent="0.3">
      <c r="A1" s="1" t="s">
        <v>0</v>
      </c>
      <c r="B1" s="2"/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x14ac:dyDescent="0.3">
      <c r="A2" s="2" t="s">
        <v>1</v>
      </c>
      <c r="B2" s="2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15.6" x14ac:dyDescent="0.3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4"/>
      <c r="Y3" s="4"/>
      <c r="Z3" s="4"/>
      <c r="AA3" s="4"/>
    </row>
    <row r="4" spans="1:27" ht="15.6" x14ac:dyDescent="0.3">
      <c r="A4" s="5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"/>
      <c r="Y4" s="4"/>
      <c r="Z4" s="4"/>
      <c r="AA4" s="4"/>
    </row>
    <row r="5" spans="1:27" ht="15.6" x14ac:dyDescent="0.3">
      <c r="A5" s="5" t="str">
        <f>'[1]1'!$A$5</f>
        <v>KABUPATEN  BULUKUMBA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4"/>
      <c r="Y5" s="4"/>
      <c r="Z5" s="4"/>
      <c r="AA5" s="4"/>
    </row>
    <row r="6" spans="1:27" ht="15.6" x14ac:dyDescent="0.3">
      <c r="A6" s="5" t="str">
        <f>'[1]1'!$A$6</f>
        <v>TAHUN 2023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4"/>
      <c r="Y6" s="4"/>
      <c r="Z6" s="4"/>
      <c r="AA6" s="4"/>
    </row>
    <row r="7" spans="1:27" ht="15.6" thickBot="1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4"/>
      <c r="Y7" s="4"/>
      <c r="Z7" s="4"/>
      <c r="AA7" s="4"/>
    </row>
    <row r="8" spans="1:27" ht="49.5" customHeight="1" x14ac:dyDescent="0.3">
      <c r="A8" s="8" t="s">
        <v>4</v>
      </c>
      <c r="B8" s="8" t="s">
        <v>5</v>
      </c>
      <c r="C8" s="8" t="s">
        <v>6</v>
      </c>
      <c r="D8" s="9" t="s">
        <v>7</v>
      </c>
      <c r="E8" s="10" t="s">
        <v>8</v>
      </c>
      <c r="F8" s="11" t="s">
        <v>9</v>
      </c>
      <c r="G8" s="12"/>
      <c r="H8" s="11" t="s">
        <v>10</v>
      </c>
      <c r="I8" s="12"/>
      <c r="J8" s="13" t="s">
        <v>11</v>
      </c>
      <c r="K8" s="12"/>
      <c r="L8" s="11" t="s">
        <v>12</v>
      </c>
      <c r="M8" s="12"/>
      <c r="N8" s="13" t="s">
        <v>13</v>
      </c>
      <c r="O8" s="12"/>
      <c r="P8" s="11" t="s">
        <v>14</v>
      </c>
      <c r="Q8" s="12"/>
      <c r="R8" s="11" t="s">
        <v>15</v>
      </c>
      <c r="S8" s="12"/>
      <c r="T8" s="11" t="s">
        <v>16</v>
      </c>
      <c r="U8" s="12"/>
      <c r="V8" s="11" t="s">
        <v>17</v>
      </c>
      <c r="W8" s="12"/>
      <c r="X8" s="4"/>
      <c r="Y8" s="4"/>
      <c r="Z8" s="4"/>
      <c r="AA8" s="4"/>
    </row>
    <row r="9" spans="1:27" ht="87.75" customHeight="1" x14ac:dyDescent="0.3">
      <c r="A9" s="14"/>
      <c r="B9" s="14"/>
      <c r="C9" s="14"/>
      <c r="D9" s="15"/>
      <c r="E9" s="14"/>
      <c r="F9" s="16" t="s">
        <v>18</v>
      </c>
      <c r="G9" s="16" t="s">
        <v>19</v>
      </c>
      <c r="H9" s="16" t="s">
        <v>18</v>
      </c>
      <c r="I9" s="16" t="s">
        <v>19</v>
      </c>
      <c r="J9" s="16" t="s">
        <v>18</v>
      </c>
      <c r="K9" s="16" t="s">
        <v>19</v>
      </c>
      <c r="L9" s="16" t="s">
        <v>18</v>
      </c>
      <c r="M9" s="16" t="s">
        <v>19</v>
      </c>
      <c r="N9" s="16" t="s">
        <v>18</v>
      </c>
      <c r="O9" s="16" t="s">
        <v>19</v>
      </c>
      <c r="P9" s="16" t="s">
        <v>18</v>
      </c>
      <c r="Q9" s="16" t="s">
        <v>19</v>
      </c>
      <c r="R9" s="16" t="s">
        <v>18</v>
      </c>
      <c r="S9" s="16" t="s">
        <v>19</v>
      </c>
      <c r="T9" s="16" t="s">
        <v>18</v>
      </c>
      <c r="U9" s="16" t="s">
        <v>19</v>
      </c>
      <c r="V9" s="16" t="s">
        <v>18</v>
      </c>
      <c r="W9" s="16" t="s">
        <v>19</v>
      </c>
      <c r="X9" s="4"/>
      <c r="Y9" s="4"/>
      <c r="Z9" s="4"/>
      <c r="AA9" s="4"/>
    </row>
    <row r="10" spans="1:27" ht="14.4" x14ac:dyDescent="0.3">
      <c r="A10" s="17">
        <v>1</v>
      </c>
      <c r="B10" s="17">
        <v>2</v>
      </c>
      <c r="C10" s="17">
        <v>3</v>
      </c>
      <c r="D10" s="17">
        <v>4</v>
      </c>
      <c r="E10" s="17">
        <v>5</v>
      </c>
      <c r="F10" s="17">
        <v>6</v>
      </c>
      <c r="G10" s="17">
        <v>7</v>
      </c>
      <c r="H10" s="17">
        <v>8</v>
      </c>
      <c r="I10" s="17">
        <v>9</v>
      </c>
      <c r="J10" s="17">
        <v>10</v>
      </c>
      <c r="K10" s="17">
        <v>11</v>
      </c>
      <c r="L10" s="17">
        <v>12</v>
      </c>
      <c r="M10" s="17">
        <v>13</v>
      </c>
      <c r="N10" s="17">
        <v>14</v>
      </c>
      <c r="O10" s="17">
        <v>15</v>
      </c>
      <c r="P10" s="17">
        <v>16</v>
      </c>
      <c r="Q10" s="17">
        <v>17</v>
      </c>
      <c r="R10" s="17">
        <v>18</v>
      </c>
      <c r="S10" s="17">
        <v>19</v>
      </c>
      <c r="T10" s="17">
        <v>20</v>
      </c>
      <c r="U10" s="17">
        <v>21</v>
      </c>
      <c r="V10" s="17">
        <v>22</v>
      </c>
      <c r="W10" s="17">
        <v>23</v>
      </c>
      <c r="X10" s="18"/>
      <c r="Y10" s="18"/>
      <c r="Z10" s="18"/>
      <c r="AA10" s="18"/>
    </row>
    <row r="11" spans="1:27" ht="24.9" customHeight="1" x14ac:dyDescent="0.3">
      <c r="A11" s="19">
        <v>1</v>
      </c>
      <c r="B11" s="20" t="s">
        <v>20</v>
      </c>
      <c r="C11" s="21" t="s">
        <v>21</v>
      </c>
      <c r="D11" s="22">
        <v>0</v>
      </c>
      <c r="E11" s="23">
        <v>4302</v>
      </c>
      <c r="F11" s="23">
        <v>0</v>
      </c>
      <c r="G11" s="24">
        <f t="shared" ref="G11:G29" si="0">F11/E11*100</f>
        <v>0</v>
      </c>
      <c r="H11" s="25">
        <v>0</v>
      </c>
      <c r="I11" s="24">
        <f t="shared" ref="I11:I29" si="1">H11/E11*100</f>
        <v>0</v>
      </c>
      <c r="J11" s="23">
        <v>0</v>
      </c>
      <c r="K11" s="24">
        <v>0</v>
      </c>
      <c r="L11" s="23">
        <v>0</v>
      </c>
      <c r="M11" s="26">
        <v>0</v>
      </c>
      <c r="N11" s="23">
        <v>0</v>
      </c>
      <c r="O11" s="26">
        <v>0</v>
      </c>
      <c r="P11" s="23">
        <v>0</v>
      </c>
      <c r="Q11" s="26">
        <v>0</v>
      </c>
      <c r="R11" s="26">
        <v>0</v>
      </c>
      <c r="S11" s="26">
        <v>0</v>
      </c>
      <c r="T11" s="23">
        <v>0</v>
      </c>
      <c r="U11" s="26">
        <v>0</v>
      </c>
      <c r="V11" s="23">
        <v>0</v>
      </c>
      <c r="W11" s="26">
        <v>0</v>
      </c>
      <c r="X11" s="4"/>
      <c r="Y11" s="4"/>
      <c r="Z11" s="4"/>
      <c r="AA11" s="4"/>
    </row>
    <row r="12" spans="1:27" ht="24.9" customHeight="1" x14ac:dyDescent="0.3">
      <c r="A12" s="27"/>
      <c r="B12" s="28"/>
      <c r="C12" s="29" t="s">
        <v>22</v>
      </c>
      <c r="D12" s="30">
        <v>0</v>
      </c>
      <c r="E12" s="26">
        <v>4091</v>
      </c>
      <c r="F12" s="26">
        <v>0</v>
      </c>
      <c r="G12" s="31">
        <f t="shared" si="0"/>
        <v>0</v>
      </c>
      <c r="H12" s="32">
        <v>0</v>
      </c>
      <c r="I12" s="31">
        <f t="shared" si="1"/>
        <v>0</v>
      </c>
      <c r="J12" s="26">
        <v>0</v>
      </c>
      <c r="K12" s="24">
        <v>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26">
        <v>0</v>
      </c>
      <c r="T12" s="26">
        <v>0</v>
      </c>
      <c r="U12" s="26">
        <v>0</v>
      </c>
      <c r="V12" s="26">
        <v>0</v>
      </c>
      <c r="W12" s="26">
        <v>0</v>
      </c>
      <c r="X12" s="4"/>
      <c r="Y12" s="4"/>
      <c r="Z12" s="4"/>
      <c r="AA12" s="4"/>
    </row>
    <row r="13" spans="1:27" ht="24.9" customHeight="1" x14ac:dyDescent="0.3">
      <c r="A13" s="33"/>
      <c r="B13" s="34"/>
      <c r="C13" s="29" t="s">
        <v>23</v>
      </c>
      <c r="D13" s="30">
        <v>0</v>
      </c>
      <c r="E13" s="26">
        <v>4824</v>
      </c>
      <c r="F13" s="26">
        <v>0</v>
      </c>
      <c r="G13" s="31">
        <f t="shared" si="0"/>
        <v>0</v>
      </c>
      <c r="H13" s="32">
        <v>0</v>
      </c>
      <c r="I13" s="31">
        <f t="shared" si="1"/>
        <v>0</v>
      </c>
      <c r="J13" s="26">
        <v>0</v>
      </c>
      <c r="K13" s="24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4"/>
      <c r="Y13" s="4"/>
      <c r="Z13" s="4"/>
      <c r="AA13" s="4"/>
    </row>
    <row r="14" spans="1:27" ht="24.9" customHeight="1" x14ac:dyDescent="0.3">
      <c r="A14" s="35">
        <v>2</v>
      </c>
      <c r="B14" s="36" t="s">
        <v>24</v>
      </c>
      <c r="C14" s="29" t="s">
        <v>25</v>
      </c>
      <c r="D14" s="30">
        <v>0</v>
      </c>
      <c r="E14" s="26">
        <v>2344</v>
      </c>
      <c r="F14" s="26">
        <v>0</v>
      </c>
      <c r="G14" s="31">
        <f t="shared" si="0"/>
        <v>0</v>
      </c>
      <c r="H14" s="32">
        <v>0</v>
      </c>
      <c r="I14" s="31">
        <f t="shared" si="1"/>
        <v>0</v>
      </c>
      <c r="J14" s="26">
        <v>0</v>
      </c>
      <c r="K14" s="24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4"/>
      <c r="Y14" s="4"/>
      <c r="Z14" s="4"/>
      <c r="AA14" s="4"/>
    </row>
    <row r="15" spans="1:27" ht="24.9" customHeight="1" x14ac:dyDescent="0.3">
      <c r="A15" s="33"/>
      <c r="B15" s="34"/>
      <c r="C15" s="29" t="s">
        <v>26</v>
      </c>
      <c r="D15" s="30">
        <v>0</v>
      </c>
      <c r="E15" s="26">
        <v>2945</v>
      </c>
      <c r="F15" s="26">
        <v>0</v>
      </c>
      <c r="G15" s="31">
        <f t="shared" si="0"/>
        <v>0</v>
      </c>
      <c r="H15" s="32">
        <v>0</v>
      </c>
      <c r="I15" s="31">
        <f t="shared" si="1"/>
        <v>0</v>
      </c>
      <c r="J15" s="26">
        <v>0</v>
      </c>
      <c r="K15" s="24">
        <v>0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4"/>
      <c r="Y15" s="4"/>
      <c r="Z15" s="4"/>
      <c r="AA15" s="4"/>
    </row>
    <row r="16" spans="1:27" ht="24.9" customHeight="1" x14ac:dyDescent="0.3">
      <c r="A16" s="37">
        <v>3</v>
      </c>
      <c r="B16" s="38" t="s">
        <v>27</v>
      </c>
      <c r="C16" s="29" t="s">
        <v>28</v>
      </c>
      <c r="D16" s="30">
        <v>0</v>
      </c>
      <c r="E16" s="26">
        <v>7829</v>
      </c>
      <c r="F16" s="26">
        <v>0</v>
      </c>
      <c r="G16" s="31">
        <f t="shared" si="0"/>
        <v>0</v>
      </c>
      <c r="H16" s="32">
        <v>0</v>
      </c>
      <c r="I16" s="31">
        <f t="shared" si="1"/>
        <v>0</v>
      </c>
      <c r="J16" s="26">
        <v>0</v>
      </c>
      <c r="K16" s="24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4"/>
      <c r="Y16" s="4"/>
      <c r="Z16" s="4"/>
      <c r="AA16" s="4"/>
    </row>
    <row r="17" spans="1:27" ht="24.9" customHeight="1" x14ac:dyDescent="0.3">
      <c r="A17" s="35">
        <v>4</v>
      </c>
      <c r="B17" s="36" t="s">
        <v>29</v>
      </c>
      <c r="C17" s="29" t="s">
        <v>29</v>
      </c>
      <c r="D17" s="30">
        <v>0</v>
      </c>
      <c r="E17" s="26">
        <v>4633</v>
      </c>
      <c r="F17" s="26">
        <v>0</v>
      </c>
      <c r="G17" s="31">
        <f t="shared" si="0"/>
        <v>0</v>
      </c>
      <c r="H17" s="32">
        <v>0</v>
      </c>
      <c r="I17" s="31">
        <f t="shared" si="1"/>
        <v>0</v>
      </c>
      <c r="J17" s="26">
        <v>0</v>
      </c>
      <c r="K17" s="24"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  <c r="R17" s="26">
        <v>0</v>
      </c>
      <c r="S17" s="26">
        <v>0</v>
      </c>
      <c r="T17" s="26">
        <v>0</v>
      </c>
      <c r="U17" s="26">
        <v>0</v>
      </c>
      <c r="V17" s="26">
        <v>0</v>
      </c>
      <c r="W17" s="26">
        <v>0</v>
      </c>
      <c r="X17" s="4"/>
      <c r="Y17" s="4"/>
      <c r="Z17" s="4"/>
      <c r="AA17" s="4"/>
    </row>
    <row r="18" spans="1:27" ht="24.9" customHeight="1" x14ac:dyDescent="0.3">
      <c r="A18" s="27"/>
      <c r="B18" s="28"/>
      <c r="C18" s="29" t="s">
        <v>30</v>
      </c>
      <c r="D18" s="30">
        <v>0</v>
      </c>
      <c r="E18" s="26">
        <v>999</v>
      </c>
      <c r="F18" s="26">
        <v>0</v>
      </c>
      <c r="G18" s="31">
        <f t="shared" si="0"/>
        <v>0</v>
      </c>
      <c r="H18" s="32">
        <v>0</v>
      </c>
      <c r="I18" s="31">
        <f t="shared" si="1"/>
        <v>0</v>
      </c>
      <c r="J18" s="26">
        <v>0</v>
      </c>
      <c r="K18" s="24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  <c r="U18" s="26">
        <v>0</v>
      </c>
      <c r="V18" s="26">
        <v>0</v>
      </c>
      <c r="W18" s="26">
        <v>0</v>
      </c>
      <c r="X18" s="4"/>
      <c r="Y18" s="4"/>
      <c r="Z18" s="4"/>
      <c r="AA18" s="4"/>
    </row>
    <row r="19" spans="1:27" ht="24.9" customHeight="1" x14ac:dyDescent="0.3">
      <c r="A19" s="33"/>
      <c r="B19" s="34"/>
      <c r="C19" s="29" t="s">
        <v>31</v>
      </c>
      <c r="D19" s="30">
        <v>0</v>
      </c>
      <c r="E19" s="26">
        <v>1987</v>
      </c>
      <c r="F19" s="26">
        <v>0</v>
      </c>
      <c r="G19" s="31">
        <f t="shared" si="0"/>
        <v>0</v>
      </c>
      <c r="H19" s="32">
        <v>0</v>
      </c>
      <c r="I19" s="31">
        <f t="shared" si="1"/>
        <v>0</v>
      </c>
      <c r="J19" s="26">
        <v>0</v>
      </c>
      <c r="K19" s="24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  <c r="R19" s="26">
        <v>0</v>
      </c>
      <c r="S19" s="26">
        <v>0</v>
      </c>
      <c r="T19" s="26">
        <v>0</v>
      </c>
      <c r="U19" s="26">
        <v>0</v>
      </c>
      <c r="V19" s="26">
        <v>0</v>
      </c>
      <c r="W19" s="26">
        <v>0</v>
      </c>
      <c r="X19" s="4"/>
      <c r="Y19" s="4"/>
      <c r="Z19" s="4"/>
      <c r="AA19" s="4"/>
    </row>
    <row r="20" spans="1:27" ht="24.9" customHeight="1" x14ac:dyDescent="0.3">
      <c r="A20" s="37">
        <v>5</v>
      </c>
      <c r="B20" s="38" t="s">
        <v>32</v>
      </c>
      <c r="C20" s="29" t="s">
        <v>32</v>
      </c>
      <c r="D20" s="30">
        <v>0</v>
      </c>
      <c r="E20" s="26">
        <v>4576</v>
      </c>
      <c r="F20" s="26">
        <v>1</v>
      </c>
      <c r="G20" s="31">
        <f t="shared" si="0"/>
        <v>2.1853146853146852E-2</v>
      </c>
      <c r="H20" s="32">
        <v>4</v>
      </c>
      <c r="I20" s="31">
        <f t="shared" si="1"/>
        <v>8.7412587412587409E-2</v>
      </c>
      <c r="J20" s="26">
        <v>1</v>
      </c>
      <c r="K20" s="31">
        <f>J20/$F20*100</f>
        <v>100</v>
      </c>
      <c r="L20" s="26">
        <v>0</v>
      </c>
      <c r="M20" s="31">
        <f>L20/$F20*100</f>
        <v>0</v>
      </c>
      <c r="N20" s="26">
        <v>0</v>
      </c>
      <c r="O20" s="31">
        <f>N20/$J20*100</f>
        <v>0</v>
      </c>
      <c r="P20" s="26">
        <v>0</v>
      </c>
      <c r="Q20" s="31">
        <f>P20/($J20-$N20+$L20)*100</f>
        <v>0</v>
      </c>
      <c r="R20" s="26">
        <v>4</v>
      </c>
      <c r="S20" s="31">
        <f>R20/$H20*100</f>
        <v>100</v>
      </c>
      <c r="T20" s="26">
        <v>0</v>
      </c>
      <c r="U20" s="31">
        <f>T20/$H20*100</f>
        <v>0</v>
      </c>
      <c r="V20" s="26">
        <v>0</v>
      </c>
      <c r="W20" s="31">
        <f>V20/($R20+$T20)*100</f>
        <v>0</v>
      </c>
      <c r="X20" s="4"/>
      <c r="Y20" s="4"/>
      <c r="Z20" s="4"/>
      <c r="AA20" s="4"/>
    </row>
    <row r="21" spans="1:27" ht="24.9" customHeight="1" x14ac:dyDescent="0.3">
      <c r="A21" s="35">
        <v>6</v>
      </c>
      <c r="B21" s="36" t="s">
        <v>33</v>
      </c>
      <c r="C21" s="29" t="s">
        <v>33</v>
      </c>
      <c r="D21" s="30">
        <v>0</v>
      </c>
      <c r="E21" s="26">
        <v>2408</v>
      </c>
      <c r="F21" s="26">
        <v>0</v>
      </c>
      <c r="G21" s="31">
        <f t="shared" si="0"/>
        <v>0</v>
      </c>
      <c r="H21" s="32">
        <v>0</v>
      </c>
      <c r="I21" s="31">
        <f t="shared" si="1"/>
        <v>0</v>
      </c>
      <c r="J21" s="26">
        <v>0</v>
      </c>
      <c r="K21" s="24">
        <v>0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  <c r="Q21" s="26">
        <v>0</v>
      </c>
      <c r="R21" s="26">
        <v>0</v>
      </c>
      <c r="S21" s="26">
        <v>0</v>
      </c>
      <c r="T21" s="26">
        <v>0</v>
      </c>
      <c r="U21" s="26">
        <v>0</v>
      </c>
      <c r="V21" s="26">
        <v>0</v>
      </c>
      <c r="W21" s="26">
        <v>0</v>
      </c>
      <c r="X21" s="4"/>
      <c r="Y21" s="4"/>
      <c r="Z21" s="4"/>
      <c r="AA21" s="4"/>
    </row>
    <row r="22" spans="1:27" ht="24.9" customHeight="1" x14ac:dyDescent="0.3">
      <c r="A22" s="33"/>
      <c r="B22" s="34"/>
      <c r="C22" s="29" t="s">
        <v>34</v>
      </c>
      <c r="D22" s="30">
        <v>0</v>
      </c>
      <c r="E22" s="26">
        <v>25</v>
      </c>
      <c r="F22" s="26">
        <v>0</v>
      </c>
      <c r="G22" s="31">
        <f t="shared" si="0"/>
        <v>0</v>
      </c>
      <c r="H22" s="32">
        <v>0</v>
      </c>
      <c r="I22" s="31">
        <f t="shared" si="1"/>
        <v>0</v>
      </c>
      <c r="J22" s="26">
        <v>0</v>
      </c>
      <c r="K22" s="24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6">
        <v>0</v>
      </c>
      <c r="T22" s="26">
        <v>0</v>
      </c>
      <c r="U22" s="26">
        <v>0</v>
      </c>
      <c r="V22" s="26">
        <v>0</v>
      </c>
      <c r="W22" s="26">
        <v>0</v>
      </c>
      <c r="X22" s="4"/>
      <c r="Y22" s="4"/>
      <c r="Z22" s="4"/>
      <c r="AA22" s="4"/>
    </row>
    <row r="23" spans="1:27" ht="24.9" customHeight="1" x14ac:dyDescent="0.3">
      <c r="A23" s="35">
        <v>7</v>
      </c>
      <c r="B23" s="36" t="s">
        <v>35</v>
      </c>
      <c r="C23" s="29" t="s">
        <v>35</v>
      </c>
      <c r="D23" s="30">
        <v>0</v>
      </c>
      <c r="E23" s="26">
        <v>2947</v>
      </c>
      <c r="F23" s="26">
        <v>0</v>
      </c>
      <c r="G23" s="31">
        <f t="shared" si="0"/>
        <v>0</v>
      </c>
      <c r="H23" s="32">
        <v>0</v>
      </c>
      <c r="I23" s="31">
        <f t="shared" si="1"/>
        <v>0</v>
      </c>
      <c r="J23" s="26">
        <v>0</v>
      </c>
      <c r="K23" s="24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26">
        <v>0</v>
      </c>
      <c r="T23" s="26">
        <v>0</v>
      </c>
      <c r="U23" s="26">
        <v>0</v>
      </c>
      <c r="V23" s="26">
        <v>0</v>
      </c>
      <c r="W23" s="26">
        <v>0</v>
      </c>
      <c r="X23" s="4"/>
      <c r="Y23" s="4"/>
      <c r="Z23" s="4"/>
      <c r="AA23" s="4"/>
    </row>
    <row r="24" spans="1:27" ht="24.9" customHeight="1" x14ac:dyDescent="0.3">
      <c r="A24" s="33"/>
      <c r="B24" s="34"/>
      <c r="C24" s="29" t="s">
        <v>36</v>
      </c>
      <c r="D24" s="30">
        <v>0</v>
      </c>
      <c r="E24" s="26">
        <v>1624</v>
      </c>
      <c r="F24" s="26">
        <v>0</v>
      </c>
      <c r="G24" s="31">
        <f t="shared" si="0"/>
        <v>0</v>
      </c>
      <c r="H24" s="32">
        <v>0</v>
      </c>
      <c r="I24" s="31">
        <f t="shared" si="1"/>
        <v>0</v>
      </c>
      <c r="J24" s="26">
        <v>0</v>
      </c>
      <c r="K24" s="24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6">
        <v>0</v>
      </c>
      <c r="W24" s="26">
        <v>0</v>
      </c>
      <c r="X24" s="4"/>
      <c r="Y24" s="4"/>
      <c r="Z24" s="4"/>
      <c r="AA24" s="4"/>
    </row>
    <row r="25" spans="1:27" ht="24.9" customHeight="1" x14ac:dyDescent="0.3">
      <c r="A25" s="35">
        <v>8</v>
      </c>
      <c r="B25" s="36" t="s">
        <v>37</v>
      </c>
      <c r="C25" s="29" t="s">
        <v>37</v>
      </c>
      <c r="D25" s="30">
        <v>0</v>
      </c>
      <c r="E25" s="26">
        <v>3209</v>
      </c>
      <c r="F25" s="26">
        <v>0</v>
      </c>
      <c r="G25" s="31">
        <f t="shared" si="0"/>
        <v>0</v>
      </c>
      <c r="H25" s="32">
        <v>0</v>
      </c>
      <c r="I25" s="31">
        <f t="shared" si="1"/>
        <v>0</v>
      </c>
      <c r="J25" s="26">
        <v>0</v>
      </c>
      <c r="K25" s="24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6">
        <v>0</v>
      </c>
      <c r="V25" s="26">
        <v>0</v>
      </c>
      <c r="W25" s="26">
        <v>0</v>
      </c>
      <c r="X25" s="4"/>
      <c r="Y25" s="4"/>
      <c r="Z25" s="4"/>
      <c r="AA25" s="4"/>
    </row>
    <row r="26" spans="1:27" ht="24.9" customHeight="1" x14ac:dyDescent="0.3">
      <c r="A26" s="27"/>
      <c r="B26" s="28"/>
      <c r="C26" s="29" t="s">
        <v>38</v>
      </c>
      <c r="D26" s="30">
        <v>0</v>
      </c>
      <c r="E26" s="26">
        <v>2941</v>
      </c>
      <c r="F26" s="26">
        <v>0</v>
      </c>
      <c r="G26" s="31">
        <f t="shared" si="0"/>
        <v>0</v>
      </c>
      <c r="H26" s="32">
        <v>0</v>
      </c>
      <c r="I26" s="31">
        <f t="shared" si="1"/>
        <v>0</v>
      </c>
      <c r="J26" s="26">
        <v>0</v>
      </c>
      <c r="K26" s="24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26">
        <v>0</v>
      </c>
      <c r="V26" s="26">
        <v>0</v>
      </c>
      <c r="W26" s="26">
        <v>0</v>
      </c>
      <c r="X26" s="4"/>
      <c r="Y26" s="4"/>
      <c r="Z26" s="4"/>
      <c r="AA26" s="4"/>
    </row>
    <row r="27" spans="1:27" ht="24.9" customHeight="1" x14ac:dyDescent="0.3">
      <c r="A27" s="33"/>
      <c r="B27" s="34"/>
      <c r="C27" s="29" t="s">
        <v>39</v>
      </c>
      <c r="D27" s="30">
        <v>0</v>
      </c>
      <c r="E27" s="26">
        <v>1803</v>
      </c>
      <c r="F27" s="26">
        <v>0</v>
      </c>
      <c r="G27" s="31">
        <f t="shared" si="0"/>
        <v>0</v>
      </c>
      <c r="H27" s="32">
        <v>0</v>
      </c>
      <c r="I27" s="31">
        <f t="shared" si="1"/>
        <v>0</v>
      </c>
      <c r="J27" s="26">
        <v>0</v>
      </c>
      <c r="K27" s="24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</v>
      </c>
      <c r="U27" s="26">
        <v>0</v>
      </c>
      <c r="V27" s="26">
        <v>0</v>
      </c>
      <c r="W27" s="26">
        <v>0</v>
      </c>
      <c r="X27" s="4"/>
      <c r="Y27" s="4"/>
      <c r="Z27" s="4"/>
      <c r="AA27" s="4"/>
    </row>
    <row r="28" spans="1:27" ht="24.9" customHeight="1" x14ac:dyDescent="0.3">
      <c r="A28" s="35">
        <v>9</v>
      </c>
      <c r="B28" s="36" t="s">
        <v>40</v>
      </c>
      <c r="C28" s="29" t="s">
        <v>41</v>
      </c>
      <c r="D28" s="30">
        <v>0</v>
      </c>
      <c r="E28" s="26">
        <v>6374</v>
      </c>
      <c r="F28" s="26">
        <v>0</v>
      </c>
      <c r="G28" s="31">
        <f t="shared" si="0"/>
        <v>0</v>
      </c>
      <c r="H28" s="32">
        <v>0</v>
      </c>
      <c r="I28" s="31">
        <f t="shared" si="1"/>
        <v>0</v>
      </c>
      <c r="J28" s="26">
        <v>0</v>
      </c>
      <c r="K28" s="24">
        <v>0</v>
      </c>
      <c r="L28" s="26">
        <v>0</v>
      </c>
      <c r="M28" s="26">
        <v>0</v>
      </c>
      <c r="N28" s="26">
        <v>0</v>
      </c>
      <c r="O28" s="26">
        <v>0</v>
      </c>
      <c r="P28" s="26">
        <v>0</v>
      </c>
      <c r="Q28" s="26">
        <v>0</v>
      </c>
      <c r="R28" s="26">
        <v>0</v>
      </c>
      <c r="S28" s="26">
        <v>0</v>
      </c>
      <c r="T28" s="26">
        <v>0</v>
      </c>
      <c r="U28" s="26">
        <v>0</v>
      </c>
      <c r="V28" s="26">
        <v>0</v>
      </c>
      <c r="W28" s="26">
        <v>0</v>
      </c>
      <c r="X28" s="4"/>
      <c r="Y28" s="4"/>
      <c r="Z28" s="4"/>
      <c r="AA28" s="4"/>
    </row>
    <row r="29" spans="1:27" ht="24.9" customHeight="1" x14ac:dyDescent="0.3">
      <c r="A29" s="27"/>
      <c r="B29" s="28"/>
      <c r="C29" s="29" t="s">
        <v>42</v>
      </c>
      <c r="D29" s="30">
        <v>0</v>
      </c>
      <c r="E29" s="26">
        <v>2217</v>
      </c>
      <c r="F29" s="26">
        <v>0</v>
      </c>
      <c r="G29" s="31">
        <f t="shared" si="0"/>
        <v>0</v>
      </c>
      <c r="H29" s="32">
        <v>0</v>
      </c>
      <c r="I29" s="31">
        <f t="shared" si="1"/>
        <v>0</v>
      </c>
      <c r="J29" s="26">
        <v>0</v>
      </c>
      <c r="K29" s="24">
        <v>0</v>
      </c>
      <c r="L29" s="26">
        <v>0</v>
      </c>
      <c r="M29" s="26">
        <v>0</v>
      </c>
      <c r="N29" s="26">
        <v>0</v>
      </c>
      <c r="O29" s="26">
        <v>0</v>
      </c>
      <c r="P29" s="26">
        <v>0</v>
      </c>
      <c r="Q29" s="26">
        <v>0</v>
      </c>
      <c r="R29" s="26">
        <v>0</v>
      </c>
      <c r="S29" s="26">
        <v>0</v>
      </c>
      <c r="T29" s="26">
        <v>0</v>
      </c>
      <c r="U29" s="26">
        <v>0</v>
      </c>
      <c r="V29" s="26">
        <v>0</v>
      </c>
      <c r="W29" s="26">
        <v>0</v>
      </c>
      <c r="X29" s="4"/>
      <c r="Y29" s="4"/>
      <c r="Z29" s="4"/>
      <c r="AA29" s="4"/>
    </row>
    <row r="30" spans="1:27" ht="24.9" customHeight="1" x14ac:dyDescent="0.3">
      <c r="A30" s="39"/>
      <c r="B30" s="40"/>
      <c r="C30" s="29" t="s">
        <v>43</v>
      </c>
      <c r="D30" s="30">
        <v>0</v>
      </c>
      <c r="E30" s="26">
        <v>0</v>
      </c>
      <c r="F30" s="26">
        <v>0</v>
      </c>
      <c r="G30" s="31">
        <v>0</v>
      </c>
      <c r="H30" s="32">
        <v>0</v>
      </c>
      <c r="I30" s="31">
        <v>0</v>
      </c>
      <c r="J30" s="26">
        <v>0</v>
      </c>
      <c r="K30" s="24">
        <v>0</v>
      </c>
      <c r="L30" s="26">
        <v>0</v>
      </c>
      <c r="M30" s="26">
        <v>0</v>
      </c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0</v>
      </c>
      <c r="U30" s="26">
        <v>0</v>
      </c>
      <c r="V30" s="26">
        <v>0</v>
      </c>
      <c r="W30" s="26">
        <v>0</v>
      </c>
      <c r="X30" s="4"/>
      <c r="Y30" s="4"/>
      <c r="Z30" s="4"/>
      <c r="AA30" s="4"/>
    </row>
    <row r="31" spans="1:27" ht="24.9" customHeight="1" x14ac:dyDescent="0.3">
      <c r="A31" s="41">
        <v>10</v>
      </c>
      <c r="B31" s="42" t="s">
        <v>44</v>
      </c>
      <c r="C31" s="43" t="s">
        <v>45</v>
      </c>
      <c r="D31" s="30">
        <v>0</v>
      </c>
      <c r="E31" s="26">
        <v>6941</v>
      </c>
      <c r="F31" s="26">
        <v>0</v>
      </c>
      <c r="G31" s="31">
        <f>F31/E31*100</f>
        <v>0</v>
      </c>
      <c r="H31" s="32">
        <v>0</v>
      </c>
      <c r="I31" s="31">
        <f>H31/E31*100</f>
        <v>0</v>
      </c>
      <c r="J31" s="26">
        <v>0</v>
      </c>
      <c r="K31" s="24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4"/>
      <c r="Y31" s="4"/>
      <c r="Z31" s="4"/>
      <c r="AA31" s="4"/>
    </row>
    <row r="32" spans="1:27" ht="16.2" thickBot="1" x14ac:dyDescent="0.35">
      <c r="A32" s="44" t="s">
        <v>46</v>
      </c>
      <c r="B32" s="44"/>
      <c r="C32" s="45"/>
      <c r="D32" s="46">
        <f>COUNTIF(D11:D31,"v")</f>
        <v>0</v>
      </c>
      <c r="E32" s="46">
        <f>SUM(E11:E31)</f>
        <v>69019</v>
      </c>
      <c r="F32" s="46">
        <f>SUM(F11:F31)</f>
        <v>1</v>
      </c>
      <c r="G32" s="47">
        <f>F32/E32*100</f>
        <v>1.4488763963546268E-3</v>
      </c>
      <c r="H32" s="46">
        <f>SUM(H11:H31)</f>
        <v>4</v>
      </c>
      <c r="I32" s="47">
        <f>H32/E32</f>
        <v>5.7955055854185077E-5</v>
      </c>
      <c r="J32" s="46">
        <f>SUM(J11:J31)</f>
        <v>1</v>
      </c>
      <c r="K32" s="48">
        <f>J32/$F32*100</f>
        <v>100</v>
      </c>
      <c r="L32" s="46">
        <f>SUM(L11:L31)</f>
        <v>0</v>
      </c>
      <c r="M32" s="48">
        <f>L32/$F32*100</f>
        <v>0</v>
      </c>
      <c r="N32" s="46">
        <f>SUM(N11:N31)</f>
        <v>0</v>
      </c>
      <c r="O32" s="48">
        <f>N32/$J32*100</f>
        <v>0</v>
      </c>
      <c r="P32" s="46">
        <f>SUM(P11:P31)</f>
        <v>0</v>
      </c>
      <c r="Q32" s="48">
        <f>P32/($J32-$N32+$L32)*100</f>
        <v>0</v>
      </c>
      <c r="R32" s="46">
        <f>SUM(R11:R31)</f>
        <v>4</v>
      </c>
      <c r="S32" s="48">
        <f>R32/$H32*100</f>
        <v>100</v>
      </c>
      <c r="T32" s="46">
        <f>SUM(T11:T31)</f>
        <v>0</v>
      </c>
      <c r="U32" s="48">
        <f>T32/$H32*100</f>
        <v>0</v>
      </c>
      <c r="V32" s="46">
        <f>SUM(V11:V31)</f>
        <v>0</v>
      </c>
      <c r="W32" s="48">
        <f>V32/($R32+$T32)*100</f>
        <v>0</v>
      </c>
      <c r="X32" s="4"/>
      <c r="Y32" s="4"/>
      <c r="Z32" s="4"/>
      <c r="AA32" s="4"/>
    </row>
    <row r="33" spans="1:27" x14ac:dyDescent="0.3">
      <c r="A33" s="4"/>
      <c r="B33" s="4"/>
      <c r="C33" s="2"/>
      <c r="D33" s="2"/>
      <c r="E33" s="2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"/>
      <c r="Y33" s="4"/>
      <c r="Z33" s="4"/>
      <c r="AA33" s="4"/>
    </row>
    <row r="34" spans="1:27" x14ac:dyDescent="0.3">
      <c r="A34" s="50" t="s">
        <v>47</v>
      </c>
      <c r="B34" s="50"/>
      <c r="C34" s="50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x14ac:dyDescent="0.3">
      <c r="A35" s="50" t="s">
        <v>48</v>
      </c>
      <c r="B35" s="50"/>
      <c r="C35" s="50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x14ac:dyDescent="0.3">
      <c r="A36" s="50"/>
      <c r="B36" s="50" t="s">
        <v>49</v>
      </c>
      <c r="C36" s="50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1:27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1:27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1:27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1:27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:27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1:27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1:27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1:27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spans="1:27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spans="1:27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spans="1:27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1:27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1:27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spans="1:27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spans="1:27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spans="1:27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spans="1:27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spans="1:27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spans="1:27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spans="1:27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spans="1:27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spans="1:27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spans="1:27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1:27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spans="1:27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spans="1:27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spans="1:27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spans="1:27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spans="1:27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spans="1:27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spans="1:27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spans="1:27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spans="1:27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spans="1:27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1:27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spans="1:27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spans="1:27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spans="1:27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spans="1:27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spans="1:27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spans="1:27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spans="1:27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spans="1:27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spans="1:27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spans="1:27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spans="1:27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spans="1:27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spans="1:27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spans="1:27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spans="1:27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spans="1:27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1:27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spans="1:27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spans="1:27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spans="1:27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spans="1:27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spans="1:27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spans="1:27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spans="1:27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spans="1:27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spans="1:27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spans="1:27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spans="1:27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spans="1:27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spans="1:27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spans="1:27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spans="1:27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spans="1:27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spans="1:27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spans="1:27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spans="1:27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spans="1:27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spans="1:27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spans="1:27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spans="1:27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spans="1:27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spans="1:27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spans="1:27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spans="1:27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spans="1:27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spans="1:27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spans="1:27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spans="1:27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spans="1:27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spans="1:27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spans="1:27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spans="1:27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spans="1:27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spans="1:27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spans="1:27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spans="1:27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spans="1:27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spans="1:27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spans="1:27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spans="1:27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spans="1:27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spans="1:27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spans="1:27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spans="1:27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spans="1:27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spans="1:27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spans="1:27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spans="1:27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spans="1:27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spans="1:27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spans="1:27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spans="1:27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spans="1:27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spans="1:27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spans="1:27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spans="1:27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spans="1:27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spans="1:27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spans="1:27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spans="1:27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spans="1:27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spans="1:27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spans="1:27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spans="1:27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spans="1:27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spans="1:27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spans="1:27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spans="1:27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spans="1:27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spans="1:27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spans="1:27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spans="1:27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spans="1:27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spans="1:27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spans="1:27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spans="1:27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spans="1:27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spans="1:27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spans="1:27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spans="1:27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spans="1:27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spans="1:27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spans="1:27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spans="1:27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spans="1:27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spans="1:27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spans="1:27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spans="1:27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spans="1:27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spans="1:27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spans="1:27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spans="1:27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spans="1:27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spans="1:27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spans="1:27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spans="1:27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spans="1:27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spans="1:27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spans="1:27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spans="1:27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spans="1:27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spans="1:27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spans="1:27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spans="1:27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spans="1:27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spans="1:27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spans="1:27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spans="1:27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spans="1:27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spans="1:27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spans="1:27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spans="1:27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spans="1:27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spans="1:27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spans="1:27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spans="1:27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spans="1:27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spans="1:27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spans="1:27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spans="1:27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spans="1:27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spans="1:27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spans="1:27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spans="1:27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spans="1:27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spans="1:27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spans="1:27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spans="1:27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spans="1:27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spans="1:27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spans="1:27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spans="1:27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spans="1:27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spans="1:27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spans="1:27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spans="1:27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spans="1:27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spans="1:27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spans="1:27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spans="1:27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spans="1:27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spans="1:27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spans="1:27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spans="1:27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spans="1:27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spans="1:27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spans="1:27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spans="1:27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spans="1:27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spans="1:27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spans="1:27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spans="1:27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spans="1:27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spans="1:27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spans="1:27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spans="1:27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spans="1:27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spans="1:27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spans="1:27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spans="1:27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spans="1:27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spans="1:27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spans="1:27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spans="1:27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spans="1:27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spans="1:27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spans="1:27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spans="1:27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spans="1:27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spans="1:27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spans="1:27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spans="1:27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spans="1:27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spans="1:27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spans="1:27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spans="1:27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spans="1:27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spans="1:27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spans="1:27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spans="1:27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spans="1:27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spans="1:27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spans="1:27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spans="1:27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spans="1:27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spans="1:27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spans="1:27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spans="1:27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spans="1:27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spans="1:27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spans="1:27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spans="1:27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spans="1:27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spans="1:27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spans="1:27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spans="1:27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spans="1:27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spans="1:27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spans="1:27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spans="1:27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spans="1:27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spans="1:27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spans="1:27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spans="1:27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spans="1:27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spans="1:27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spans="1:27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spans="1:27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spans="1:27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spans="1:27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spans="1:27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spans="1:27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spans="1:27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spans="1:27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spans="1:27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spans="1:27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spans="1:27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spans="1:27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spans="1:27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spans="1:27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spans="1:27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spans="1:27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spans="1:27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spans="1:27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spans="1:27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spans="1:27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spans="1:27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spans="1:27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spans="1:27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spans="1:27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spans="1:27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spans="1:27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spans="1:27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spans="1:27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spans="1:27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spans="1:27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spans="1:27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spans="1:27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spans="1:27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spans="1:27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spans="1:27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spans="1:27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spans="1:27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spans="1:27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spans="1:27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spans="1:27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spans="1:27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spans="1:27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spans="1:27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spans="1:27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spans="1:27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spans="1:27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spans="1:27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spans="1:27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spans="1:27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spans="1:27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spans="1:27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spans="1:27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spans="1:27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spans="1:27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spans="1:27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spans="1:27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spans="1:27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spans="1:27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spans="1:27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spans="1:27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spans="1:27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spans="1:27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spans="1:27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spans="1:27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spans="1:27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spans="1:27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spans="1:27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spans="1:27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spans="1:27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spans="1:27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spans="1:27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spans="1:27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spans="1:27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spans="1:27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spans="1:27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spans="1:27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spans="1:27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spans="1:27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spans="1:27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spans="1:27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spans="1:27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spans="1:27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spans="1:27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spans="1:27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spans="1:27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spans="1:27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spans="1:27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spans="1:27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spans="1:27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spans="1:27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spans="1:27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spans="1:27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spans="1:27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spans="1:27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spans="1:27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spans="1:27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spans="1:27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spans="1:27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spans="1:27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spans="1:27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spans="1:27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spans="1:27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spans="1:27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spans="1:27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spans="1:27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spans="1:27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spans="1:27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spans="1:27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spans="1:27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spans="1:27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spans="1:27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spans="1:27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spans="1:27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spans="1:27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spans="1:27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spans="1:27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spans="1:27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spans="1:27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spans="1:27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spans="1:27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spans="1:27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spans="1:27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spans="1:27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spans="1:27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spans="1:27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spans="1:27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spans="1:27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spans="1:27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spans="1:27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spans="1:27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spans="1:27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spans="1:27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spans="1:27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spans="1:27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spans="1:27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spans="1:27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spans="1:27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spans="1:27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spans="1:27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spans="1:27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spans="1:27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spans="1:27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spans="1:27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spans="1:27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spans="1:27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spans="1:27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spans="1:27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spans="1:27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spans="1:27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spans="1:27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spans="1:27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spans="1:27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spans="1:27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spans="1:27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spans="1:27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spans="1:27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spans="1:27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spans="1:27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spans="1:27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spans="1:27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spans="1:27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spans="1:27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spans="1:27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spans="1:27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spans="1:27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spans="1:27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spans="1:27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spans="1:27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spans="1:27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spans="1:27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spans="1:27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spans="1:27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spans="1:27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spans="1:27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spans="1:27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spans="1:27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spans="1:27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spans="1:27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spans="1:27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spans="1:27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spans="1:27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spans="1:27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spans="1:27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spans="1:27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spans="1:27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spans="1:27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spans="1:27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spans="1:27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spans="1:27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spans="1:27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spans="1:27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spans="1:27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spans="1:27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spans="1:27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spans="1:27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spans="1:27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spans="1:27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spans="1:27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spans="1:27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spans="1:27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spans="1:27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spans="1:27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spans="1:27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spans="1:27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spans="1:27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spans="1:27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spans="1:27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spans="1:27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spans="1:27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spans="1:27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spans="1:27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spans="1:27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spans="1:27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spans="1:27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spans="1:27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spans="1:27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spans="1:27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spans="1:27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spans="1:27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spans="1:27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spans="1:27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spans="1:27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spans="1:27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spans="1:27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spans="1:27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spans="1:27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spans="1:27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spans="1:27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spans="1:27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spans="1:27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spans="1:27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spans="1:27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spans="1:27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spans="1:27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spans="1:27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spans="1:27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spans="1:27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spans="1:27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spans="1:27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spans="1:27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spans="1:27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spans="1:27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spans="1:27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spans="1:27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spans="1:27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spans="1:27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spans="1:27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spans="1:27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spans="1:27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spans="1:27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spans="1:27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spans="1:27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spans="1:27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spans="1:27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spans="1:27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spans="1:27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spans="1:27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spans="1:27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spans="1:27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spans="1:27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spans="1:27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spans="1:27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spans="1:27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spans="1:27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spans="1:27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spans="1:27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spans="1:27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spans="1:27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spans="1:27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spans="1:27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spans="1:27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spans="1:27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spans="1:27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spans="1:27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spans="1:27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spans="1:27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spans="1:27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spans="1:27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spans="1:27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spans="1:27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spans="1:27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spans="1:27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spans="1:27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spans="1:27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spans="1:27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spans="1:27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spans="1:27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spans="1:27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spans="1:27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spans="1:27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spans="1:27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spans="1:27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spans="1:27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spans="1:27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spans="1:27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spans="1:27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spans="1:27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spans="1:27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spans="1:27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spans="1:27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spans="1:27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spans="1:27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spans="1:27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spans="1:27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spans="1:27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spans="1:27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spans="1:27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spans="1:27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spans="1:27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spans="1:27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spans="1:27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spans="1:27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spans="1:27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spans="1:27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spans="1:27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spans="1:27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spans="1:27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spans="1:27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spans="1:27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spans="1:27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spans="1:27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spans="1:27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spans="1:27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spans="1:27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spans="1:27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spans="1:27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spans="1:27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spans="1:27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spans="1:27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spans="1:27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spans="1:27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spans="1:27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spans="1:27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spans="1:27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spans="1:27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spans="1:27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spans="1:27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spans="1:27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spans="1:27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spans="1:27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spans="1:27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spans="1:27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spans="1:27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spans="1:27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spans="1:27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spans="1:27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spans="1:27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spans="1:27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spans="1:27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spans="1:27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spans="1:27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spans="1:27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spans="1:27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spans="1:27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spans="1:27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spans="1:27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spans="1:27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spans="1:27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spans="1:27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spans="1:27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spans="1:27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spans="1:27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spans="1:27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spans="1:27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spans="1:27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spans="1:27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spans="1:27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spans="1:27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spans="1:27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spans="1:27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spans="1:27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spans="1:27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spans="1:27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spans="1:27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spans="1:27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spans="1:27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spans="1:27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spans="1:27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spans="1:27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spans="1:27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spans="1:27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spans="1:27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spans="1:27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spans="1:27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spans="1:27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spans="1:27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spans="1:27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spans="1:27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spans="1:27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spans="1:27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spans="1:27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spans="1:27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spans="1:27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spans="1:27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spans="1:27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spans="1:27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spans="1:27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spans="1:27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spans="1:27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spans="1:27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spans="1:27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spans="1:27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spans="1:27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spans="1:27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spans="1:27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spans="1:27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spans="1:27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spans="1:27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spans="1:27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spans="1:27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spans="1:27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spans="1:27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spans="1:27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spans="1:27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spans="1:27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spans="1:27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spans="1:27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spans="1:27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spans="1:27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spans="1:27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spans="1:27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spans="1:27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spans="1:27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spans="1:27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spans="1:27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spans="1:27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spans="1:27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spans="1:27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spans="1:27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spans="1:27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spans="1:27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spans="1:27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spans="1:27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spans="1:27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spans="1:27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spans="1:27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spans="1:27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spans="1:27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spans="1:27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spans="1:27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spans="1:27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spans="1:27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spans="1:27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spans="1:27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spans="1:27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spans="1:27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spans="1:27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spans="1:27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spans="1:27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spans="1:27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spans="1:27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spans="1:27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spans="1:27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spans="1:27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spans="1:27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spans="1:27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spans="1:27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spans="1:27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spans="1:27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spans="1:27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spans="1:27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spans="1:27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spans="1:27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spans="1:27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spans="1:27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spans="1:27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spans="1:27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spans="1:27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spans="1:27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spans="1:27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spans="1:27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spans="1:27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spans="1:27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spans="1:27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spans="1:27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spans="1:27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spans="1:27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spans="1:27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spans="1:27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spans="1:27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spans="1:27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spans="1:27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spans="1:27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spans="1:27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spans="1:27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spans="1:27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spans="1:27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spans="1:27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spans="1:27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spans="1:27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spans="1:27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spans="1:27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spans="1:27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spans="1:27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spans="1:27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spans="1:27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spans="1:27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spans="1:27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spans="1:27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spans="1:27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spans="1:27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spans="1:27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spans="1:27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spans="1:27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spans="1:27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spans="1:27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spans="1:27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spans="1:27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spans="1:27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spans="1:27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spans="1:27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spans="1:27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spans="1:27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spans="1:27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spans="1:27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spans="1:27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spans="1:27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spans="1:27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spans="1:27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spans="1:27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spans="1:27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spans="1:27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spans="1:27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spans="1:27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spans="1:27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spans="1:27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spans="1:27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spans="1:27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spans="1:27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spans="1:27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spans="1:27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spans="1:27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spans="1:27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spans="1:27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spans="1:27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spans="1:27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spans="1:27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spans="1:27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spans="1:27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spans="1:27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spans="1:27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spans="1:27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spans="1:27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spans="1:27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spans="1:27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spans="1:27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spans="1:27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spans="1:27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spans="1:27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spans="1:27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spans="1:27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spans="1:27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spans="1:27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spans="1:27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spans="1:27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spans="1:27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spans="1:27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spans="1:27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spans="1:27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spans="1:27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spans="1:27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spans="1:27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spans="1:27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spans="1:27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spans="1:27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spans="1:27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spans="1:27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spans="1:27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spans="1:27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spans="1:27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spans="1:27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spans="1:27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spans="1:27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spans="1:27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spans="1:27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spans="1:27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spans="1:27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spans="1:27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spans="1:27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spans="1:27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spans="1:27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spans="1:27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spans="1:27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spans="1:27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spans="1:27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spans="1:27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spans="1:27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spans="1:27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spans="1:27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spans="1:27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spans="1:27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spans="1:27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spans="1:27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spans="1:27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spans="1:27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spans="1:27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spans="1:27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spans="1:27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spans="1:27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spans="1:27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spans="1:27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spans="1:27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spans="1:27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spans="1:27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spans="1:27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spans="1:27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spans="1:27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spans="1:27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spans="1:27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spans="1:27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spans="1:27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spans="1:27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spans="1:27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spans="1:27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spans="1:27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spans="1:27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spans="1:27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spans="1:27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spans="1:27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spans="1:27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spans="1:27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spans="1:27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spans="1:27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spans="1:27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spans="1:27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spans="1:27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spans="1:27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spans="1:27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spans="1:27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spans="1:27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spans="1:27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spans="1:27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spans="1:27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spans="1:27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spans="1:27" x14ac:dyDescent="0.3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spans="1:27" x14ac:dyDescent="0.3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spans="1:27" x14ac:dyDescent="0.3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 spans="1:27" x14ac:dyDescent="0.3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 spans="1:27" x14ac:dyDescent="0.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 spans="1:27" x14ac:dyDescent="0.3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 spans="1:27" x14ac:dyDescent="0.3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 spans="1:27" x14ac:dyDescent="0.3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</sheetData>
  <mergeCells count="18">
    <mergeCell ref="T8:U8"/>
    <mergeCell ref="V8:W8"/>
    <mergeCell ref="H8:I8"/>
    <mergeCell ref="J8:K8"/>
    <mergeCell ref="L8:M8"/>
    <mergeCell ref="N8:O8"/>
    <mergeCell ref="P8:Q8"/>
    <mergeCell ref="R8:S8"/>
    <mergeCell ref="A3:W3"/>
    <mergeCell ref="A4:W4"/>
    <mergeCell ref="A5:W5"/>
    <mergeCell ref="A6:W6"/>
    <mergeCell ref="A8:A9"/>
    <mergeCell ref="B8:B9"/>
    <mergeCell ref="C8:C9"/>
    <mergeCell ref="D8:D9"/>
    <mergeCell ref="E8:E9"/>
    <mergeCell ref="F8:G8"/>
  </mergeCells>
  <printOptions horizontalCentered="1"/>
  <pageMargins left="0.14000000000000001" right="0.12" top="0.61" bottom="0.56999999999999995" header="0" footer="0"/>
  <pageSetup paperSize="9" scale="53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H5</dc:creator>
  <cp:lastModifiedBy>MyBook Pro H5</cp:lastModifiedBy>
  <dcterms:created xsi:type="dcterms:W3CDTF">2025-10-27T02:39:37Z</dcterms:created>
  <dcterms:modified xsi:type="dcterms:W3CDTF">2025-10-27T02:40:01Z</dcterms:modified>
</cp:coreProperties>
</file>