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2025 UPDATE SATU DATA INDONESIA\"/>
    </mc:Choice>
  </mc:AlternateContent>
  <xr:revisionPtr revIDLastSave="0" documentId="8_{A8D801F6-9577-4C01-BBA9-7512BF9211CE}" xr6:coauthVersionLast="47" xr6:coauthVersionMax="47" xr10:uidLastSave="{00000000-0000-0000-0000-000000000000}"/>
  <bookViews>
    <workbookView xWindow="-108" yWindow="-108" windowWidth="23256" windowHeight="12456" xr2:uid="{F384692D-D71A-4993-80C8-91168EECFA8D}"/>
  </bookViews>
  <sheets>
    <sheet name="2024" sheetId="1" r:id="rId1"/>
  </sheets>
  <externalReferences>
    <externalReference r:id="rId2"/>
    <externalReference r:id="rId3"/>
  </externalReferences>
  <definedNames>
    <definedName name="_Key1" hidden="1">[2]III.E.16!#REF!</definedName>
    <definedName name="_Key2" hidden="1">[2]III.E.16!#REF!</definedName>
    <definedName name="_Order1" hidden="1">255</definedName>
    <definedName name="_Order2" hidden="1">255</definedName>
    <definedName name="_Regression_Int">1</definedName>
    <definedName name="_Sort" hidden="1">[2]III.E.16!#REF!</definedName>
    <definedName name="_xlnm.Database">#REF!</definedName>
    <definedName name="HTML_CodePage" hidden="1">1252</definedName>
    <definedName name="HTML_Control" hidden="1">{"'L5C29'!$A$4:$AG$4"}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"A:\L29"</definedName>
    <definedName name="HTML_Title" hidden="1">""</definedName>
    <definedName name="_xlnm.Print_Area" localSheetId="0">'2024'!$A$1:$W$36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2" i="1" l="1"/>
  <c r="U32" i="1"/>
  <c r="T32" i="1"/>
  <c r="S32" i="1"/>
  <c r="R32" i="1"/>
  <c r="P32" i="1"/>
  <c r="N32" i="1"/>
  <c r="M32" i="1"/>
  <c r="L32" i="1"/>
  <c r="K32" i="1"/>
  <c r="J32" i="1"/>
  <c r="H32" i="1"/>
  <c r="F32" i="1"/>
  <c r="G32" i="1" s="1"/>
  <c r="E32" i="1"/>
  <c r="I32" i="1" s="1"/>
  <c r="D32" i="1"/>
  <c r="U31" i="1"/>
  <c r="S31" i="1"/>
  <c r="M31" i="1"/>
  <c r="K31" i="1"/>
  <c r="I31" i="1"/>
  <c r="G31" i="1"/>
  <c r="U30" i="1"/>
  <c r="S30" i="1"/>
  <c r="M30" i="1"/>
  <c r="K30" i="1"/>
  <c r="I30" i="1"/>
  <c r="G30" i="1"/>
  <c r="C30" i="1"/>
  <c r="U29" i="1"/>
  <c r="S29" i="1"/>
  <c r="M29" i="1"/>
  <c r="K29" i="1"/>
  <c r="I29" i="1"/>
  <c r="G29" i="1"/>
  <c r="C29" i="1"/>
  <c r="U28" i="1"/>
  <c r="S28" i="1"/>
  <c r="I28" i="1"/>
  <c r="G28" i="1"/>
  <c r="C28" i="1"/>
  <c r="B28" i="1"/>
  <c r="U27" i="1"/>
  <c r="S27" i="1"/>
  <c r="M27" i="1"/>
  <c r="K27" i="1"/>
  <c r="I27" i="1"/>
  <c r="G27" i="1"/>
  <c r="C27" i="1"/>
  <c r="U26" i="1"/>
  <c r="S26" i="1"/>
  <c r="M26" i="1"/>
  <c r="K26" i="1"/>
  <c r="I26" i="1"/>
  <c r="G26" i="1"/>
  <c r="C26" i="1"/>
  <c r="I25" i="1"/>
  <c r="G25" i="1"/>
  <c r="C25" i="1"/>
  <c r="B25" i="1"/>
  <c r="U24" i="1"/>
  <c r="S24" i="1"/>
  <c r="M24" i="1"/>
  <c r="K24" i="1"/>
  <c r="I24" i="1"/>
  <c r="G24" i="1"/>
  <c r="C24" i="1"/>
  <c r="U23" i="1"/>
  <c r="S23" i="1"/>
  <c r="M23" i="1"/>
  <c r="K23" i="1"/>
  <c r="I23" i="1"/>
  <c r="G23" i="1"/>
  <c r="C23" i="1"/>
  <c r="B23" i="1"/>
  <c r="I22" i="1"/>
  <c r="G22" i="1"/>
  <c r="C22" i="1"/>
  <c r="U21" i="1"/>
  <c r="S21" i="1"/>
  <c r="M21" i="1"/>
  <c r="K21" i="1"/>
  <c r="I21" i="1"/>
  <c r="G21" i="1"/>
  <c r="C21" i="1"/>
  <c r="B21" i="1"/>
  <c r="U20" i="1"/>
  <c r="S20" i="1"/>
  <c r="M20" i="1"/>
  <c r="K20" i="1"/>
  <c r="I20" i="1"/>
  <c r="G20" i="1"/>
  <c r="C20" i="1"/>
  <c r="B20" i="1"/>
  <c r="U19" i="1"/>
  <c r="S19" i="1"/>
  <c r="M19" i="1"/>
  <c r="K19" i="1"/>
  <c r="I19" i="1"/>
  <c r="G19" i="1"/>
  <c r="C19" i="1"/>
  <c r="I18" i="1"/>
  <c r="G18" i="1"/>
  <c r="C18" i="1"/>
  <c r="U17" i="1"/>
  <c r="S17" i="1"/>
  <c r="M17" i="1"/>
  <c r="K17" i="1"/>
  <c r="I17" i="1"/>
  <c r="G17" i="1"/>
  <c r="C17" i="1"/>
  <c r="B17" i="1"/>
  <c r="U16" i="1"/>
  <c r="S16" i="1"/>
  <c r="M16" i="1"/>
  <c r="K16" i="1"/>
  <c r="I16" i="1"/>
  <c r="G16" i="1"/>
  <c r="C16" i="1"/>
  <c r="B16" i="1"/>
  <c r="I15" i="1"/>
  <c r="G15" i="1"/>
  <c r="C15" i="1"/>
  <c r="U14" i="1"/>
  <c r="S14" i="1"/>
  <c r="I14" i="1"/>
  <c r="G14" i="1"/>
  <c r="C14" i="1"/>
  <c r="B14" i="1"/>
  <c r="U13" i="1"/>
  <c r="S13" i="1"/>
  <c r="M13" i="1"/>
  <c r="K13" i="1"/>
  <c r="I13" i="1"/>
  <c r="G13" i="1"/>
  <c r="C13" i="1"/>
  <c r="U12" i="1"/>
  <c r="S12" i="1"/>
  <c r="I12" i="1"/>
  <c r="G12" i="1"/>
  <c r="C12" i="1"/>
  <c r="U11" i="1"/>
  <c r="S11" i="1"/>
  <c r="M11" i="1"/>
  <c r="K11" i="1"/>
  <c r="I11" i="1"/>
  <c r="G11" i="1"/>
  <c r="C11" i="1"/>
  <c r="B11" i="1"/>
</calcChain>
</file>

<file path=xl/sharedStrings.xml><?xml version="1.0" encoding="utf-8"?>
<sst xmlns="http://schemas.openxmlformats.org/spreadsheetml/2006/main" count="45" uniqueCount="29">
  <si>
    <t>TABEL 77</t>
  </si>
  <si>
    <t xml:space="preserve"> </t>
  </si>
  <si>
    <t xml:space="preserve">CAKUPAN DETEKSI DINI KANKER LEHER RAHIM DENGAN METODE IVA DAN KANKER PAYUDARA DENGAN PEMERIKSAAN KLINIS (SADANIS) </t>
  </si>
  <si>
    <t>MENURUT KECAMATAN DAN PUSKESMAS</t>
  </si>
  <si>
    <t>KABUPATEN</t>
  </si>
  <si>
    <t>BULUKUMBA</t>
  </si>
  <si>
    <t>TAHUN</t>
  </si>
  <si>
    <t>NO</t>
  </si>
  <si>
    <t>KECAMATAN</t>
  </si>
  <si>
    <t>PUSKESMAS</t>
  </si>
  <si>
    <t>PUSKESMAS MELAKSANAKAN KEGIATAN DETEKSI DINI IVA &amp; SADANIS*</t>
  </si>
  <si>
    <t>PEREMPUAN
USIA 30-50 TAHUN</t>
  </si>
  <si>
    <t>PEMERIKSAAN IVA</t>
  </si>
  <si>
    <t>PEMERIKSAAN SADANIS</t>
  </si>
  <si>
    <t>IVA POSITIF</t>
  </si>
  <si>
    <t>CURIGA KANKER LEHER RAHIM</t>
  </si>
  <si>
    <t>KRIOTERAPI</t>
  </si>
  <si>
    <t>IVA POSITIF DAN CURIGA KANKER LEHER RAHIM DIRUJUK</t>
  </si>
  <si>
    <t>TUMOR/BENJOLAN</t>
  </si>
  <si>
    <t>CURIGA KANKER PAYUDARA</t>
  </si>
  <si>
    <t>TUMOR DAN CURIGA KANKER PAYUDARA DIRUJUK</t>
  </si>
  <si>
    <t>JUMLAH</t>
  </si>
  <si>
    <t>%</t>
  </si>
  <si>
    <t>RILAU ALE</t>
  </si>
  <si>
    <t>BONTO BANGUN</t>
  </si>
  <si>
    <t>JUMLAH (KAB/KOTA)</t>
  </si>
  <si>
    <t xml:space="preserve">Sumber: Bidang Kesehatan Masyarakat </t>
  </si>
  <si>
    <t>Keterangan: IVA: Inspeksi Visual dengan Asam asetat</t>
  </si>
  <si>
    <t xml:space="preserve">           * diisi dengan checklist (V)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</si>
</sst>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7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i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quotePrefix="1" applyFont="1" applyAlignment="1">
      <alignment horizontal="left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2" applyFont="1" applyAlignment="1">
      <alignment horizontal="right"/>
    </xf>
    <xf numFmtId="0" fontId="2" fillId="0" borderId="0" xfId="3" applyFont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3" fontId="3" fillId="0" borderId="2" xfId="1" applyNumberFormat="1" applyFont="1" applyBorder="1" applyAlignment="1">
      <alignment horizontal="center" vertical="center"/>
    </xf>
    <xf numFmtId="3" fontId="3" fillId="0" borderId="8" xfId="4" applyNumberFormat="1" applyFont="1" applyBorder="1" applyAlignment="1">
      <alignment horizontal="center" vertical="center"/>
    </xf>
    <xf numFmtId="165" fontId="3" fillId="0" borderId="8" xfId="4" applyNumberFormat="1" applyFont="1" applyBorder="1" applyAlignment="1">
      <alignment horizontal="center" vertical="center"/>
    </xf>
    <xf numFmtId="1" fontId="3" fillId="0" borderId="8" xfId="4" applyNumberFormat="1" applyFont="1" applyBorder="1" applyAlignment="1">
      <alignment horizontal="center" vertical="center"/>
    </xf>
    <xf numFmtId="165" fontId="3" fillId="0" borderId="2" xfId="4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3" fontId="3" fillId="0" borderId="2" xfId="4" applyNumberFormat="1" applyFont="1" applyBorder="1" applyAlignment="1">
      <alignment horizontal="center" vertical="center"/>
    </xf>
    <xf numFmtId="1" fontId="3" fillId="0" borderId="2" xfId="4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3" fontId="2" fillId="0" borderId="12" xfId="1" quotePrefix="1" applyNumberFormat="1" applyFont="1" applyBorder="1" applyAlignment="1">
      <alignment horizontal="center" vertical="center"/>
    </xf>
    <xf numFmtId="3" fontId="2" fillId="0" borderId="12" xfId="4" applyNumberFormat="1" applyFont="1" applyBorder="1" applyAlignment="1">
      <alignment horizontal="center" vertical="center"/>
    </xf>
    <xf numFmtId="165" fontId="2" fillId="0" borderId="11" xfId="4" applyNumberFormat="1" applyFont="1" applyBorder="1" applyAlignment="1">
      <alignment horizontal="center" vertical="center"/>
    </xf>
    <xf numFmtId="165" fontId="2" fillId="0" borderId="12" xfId="4" applyNumberFormat="1" applyFont="1" applyBorder="1" applyAlignment="1">
      <alignment horizontal="center" vertical="center"/>
    </xf>
    <xf numFmtId="37" fontId="3" fillId="0" borderId="0" xfId="4" applyNumberFormat="1" applyFont="1" applyAlignment="1">
      <alignment vertical="center"/>
    </xf>
    <xf numFmtId="0" fontId="1" fillId="0" borderId="0" xfId="1" applyAlignment="1">
      <alignment vertical="center"/>
    </xf>
  </cellXfs>
  <cellStyles count="5">
    <cellStyle name="Comma [0] 2 2" xfId="4" xr:uid="{C7FAC13F-BD28-4DF6-938E-58F093BA6936}"/>
    <cellStyle name="Normal" xfId="0" builtinId="0"/>
    <cellStyle name="Normal 2" xfId="2" xr:uid="{35F65CED-01D4-4D04-BD3E-6BEEC0E50077}"/>
    <cellStyle name="Normal 3" xfId="1" xr:uid="{46A10EBE-7620-4F38-A995-8DD7D299D956}"/>
    <cellStyle name="Normal 3 2" xfId="3" xr:uid="{DCE2997C-82AB-425F-B0A4-AFAE0F7231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FIX%20LAMPIRAN%20PROFIL-KESEHATAN%202024.xlsx" TargetMode="External"/><Relationship Id="rId1" Type="http://schemas.openxmlformats.org/officeDocument/2006/relationships/externalLinkPath" Target="FIX%20LAMPIRAN%20PROFIL-KESEHATAN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 "/>
      <sheetName val="13.a"/>
      <sheetName val="14"/>
      <sheetName val="14.a"/>
      <sheetName val="15"/>
      <sheetName val="15.a"/>
      <sheetName val="16 "/>
      <sheetName val="16.a"/>
      <sheetName val="17 "/>
      <sheetName val="17.a"/>
      <sheetName val="18 "/>
      <sheetName val="18.a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 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GANTARANG</v>
          </cell>
          <cell r="C9" t="str">
            <v>PONRE</v>
          </cell>
        </row>
        <row r="10">
          <cell r="C10" t="str">
            <v>GATTARENG</v>
          </cell>
        </row>
        <row r="11">
          <cell r="C11" t="str">
            <v>BONTONYELENG</v>
          </cell>
        </row>
        <row r="12">
          <cell r="B12" t="str">
            <v>KINDANG</v>
          </cell>
          <cell r="C12" t="str">
            <v>BORONG RAPPOA</v>
          </cell>
        </row>
        <row r="13">
          <cell r="C13" t="str">
            <v>BALIBO</v>
          </cell>
        </row>
        <row r="14">
          <cell r="B14" t="str">
            <v>UJUNG BULU</v>
          </cell>
          <cell r="C14" t="str">
            <v>CAILE</v>
          </cell>
        </row>
        <row r="15">
          <cell r="B15" t="str">
            <v>UJUNG LOE</v>
          </cell>
          <cell r="C15" t="str">
            <v>UJUNG LOE</v>
          </cell>
        </row>
        <row r="16">
          <cell r="C16" t="str">
            <v>MANYAMPA</v>
          </cell>
        </row>
        <row r="17">
          <cell r="C17" t="str">
            <v>PALANGISANG</v>
          </cell>
        </row>
        <row r="18">
          <cell r="B18" t="str">
            <v>BONTO BAHARI</v>
          </cell>
          <cell r="C18" t="str">
            <v>BONTO BAHARI</v>
          </cell>
        </row>
        <row r="19">
          <cell r="B19" t="str">
            <v>BONTO TIRO</v>
          </cell>
          <cell r="C19" t="str">
            <v>BONTO TIRO</v>
          </cell>
        </row>
        <row r="20">
          <cell r="C20" t="str">
            <v>BATANG</v>
          </cell>
        </row>
        <row r="21">
          <cell r="B21" t="str">
            <v>HERLANG</v>
          </cell>
          <cell r="C21" t="str">
            <v>HERLANG</v>
          </cell>
        </row>
        <row r="22">
          <cell r="C22" t="str">
            <v>KARASSING</v>
          </cell>
        </row>
        <row r="23">
          <cell r="B23" t="str">
            <v>KAJANG</v>
          </cell>
          <cell r="C23" t="str">
            <v>KAJANG</v>
          </cell>
        </row>
        <row r="24">
          <cell r="C24" t="str">
            <v>LEMBANNA</v>
          </cell>
        </row>
        <row r="25">
          <cell r="C25" t="str">
            <v>TANAH TOA</v>
          </cell>
        </row>
        <row r="26">
          <cell r="B26" t="str">
            <v>BULUKUMPA</v>
          </cell>
          <cell r="C26" t="str">
            <v>TANETE</v>
          </cell>
        </row>
        <row r="27">
          <cell r="C27" t="str">
            <v>SALASSAE</v>
          </cell>
        </row>
        <row r="28">
          <cell r="C28" t="str">
            <v>BALANTAROANG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08E46-54A8-47A5-8F19-09BBBB9D1885}">
  <sheetPr>
    <tabColor rgb="FF00B0F0"/>
    <pageSetUpPr fitToPage="1"/>
  </sheetPr>
  <dimension ref="A1:AA36"/>
  <sheetViews>
    <sheetView tabSelected="1" zoomScale="70" zoomScaleNormal="70" workbookViewId="0">
      <selection activeCell="E44" sqref="E44"/>
    </sheetView>
  </sheetViews>
  <sheetFormatPr defaultColWidth="9.109375" defaultRowHeight="15" x14ac:dyDescent="0.3"/>
  <cols>
    <col min="1" max="1" width="5.6640625" style="4" customWidth="1"/>
    <col min="2" max="2" width="18.88671875" style="4" customWidth="1"/>
    <col min="3" max="3" width="22" style="4" customWidth="1"/>
    <col min="4" max="4" width="23.6640625" style="4" customWidth="1"/>
    <col min="5" max="5" width="15.33203125" style="4" customWidth="1"/>
    <col min="6" max="23" width="10.6640625" style="4" customWidth="1"/>
    <col min="24" max="256" width="9.109375" style="4"/>
    <col min="257" max="257" width="5.6640625" style="4" customWidth="1"/>
    <col min="258" max="258" width="29" style="4" customWidth="1"/>
    <col min="259" max="259" width="30.33203125" style="4" customWidth="1"/>
    <col min="260" max="260" width="27.44140625" style="4" customWidth="1"/>
    <col min="261" max="261" width="16.6640625" style="4" customWidth="1"/>
    <col min="262" max="268" width="15.6640625" style="4" customWidth="1"/>
    <col min="269" max="269" width="20.33203125" style="4" customWidth="1"/>
    <col min="270" max="279" width="15.6640625" style="4" customWidth="1"/>
    <col min="280" max="512" width="9.109375" style="4"/>
    <col min="513" max="513" width="5.6640625" style="4" customWidth="1"/>
    <col min="514" max="514" width="29" style="4" customWidth="1"/>
    <col min="515" max="515" width="30.33203125" style="4" customWidth="1"/>
    <col min="516" max="516" width="27.44140625" style="4" customWidth="1"/>
    <col min="517" max="517" width="16.6640625" style="4" customWidth="1"/>
    <col min="518" max="524" width="15.6640625" style="4" customWidth="1"/>
    <col min="525" max="525" width="20.33203125" style="4" customWidth="1"/>
    <col min="526" max="535" width="15.6640625" style="4" customWidth="1"/>
    <col min="536" max="768" width="9.109375" style="4"/>
    <col min="769" max="769" width="5.6640625" style="4" customWidth="1"/>
    <col min="770" max="770" width="29" style="4" customWidth="1"/>
    <col min="771" max="771" width="30.33203125" style="4" customWidth="1"/>
    <col min="772" max="772" width="27.44140625" style="4" customWidth="1"/>
    <col min="773" max="773" width="16.6640625" style="4" customWidth="1"/>
    <col min="774" max="780" width="15.6640625" style="4" customWidth="1"/>
    <col min="781" max="781" width="20.33203125" style="4" customWidth="1"/>
    <col min="782" max="791" width="15.6640625" style="4" customWidth="1"/>
    <col min="792" max="1024" width="9.109375" style="4"/>
    <col min="1025" max="1025" width="5.6640625" style="4" customWidth="1"/>
    <col min="1026" max="1026" width="29" style="4" customWidth="1"/>
    <col min="1027" max="1027" width="30.33203125" style="4" customWidth="1"/>
    <col min="1028" max="1028" width="27.44140625" style="4" customWidth="1"/>
    <col min="1029" max="1029" width="16.6640625" style="4" customWidth="1"/>
    <col min="1030" max="1036" width="15.6640625" style="4" customWidth="1"/>
    <col min="1037" max="1037" width="20.33203125" style="4" customWidth="1"/>
    <col min="1038" max="1047" width="15.6640625" style="4" customWidth="1"/>
    <col min="1048" max="1280" width="9.109375" style="4"/>
    <col min="1281" max="1281" width="5.6640625" style="4" customWidth="1"/>
    <col min="1282" max="1282" width="29" style="4" customWidth="1"/>
    <col min="1283" max="1283" width="30.33203125" style="4" customWidth="1"/>
    <col min="1284" max="1284" width="27.44140625" style="4" customWidth="1"/>
    <col min="1285" max="1285" width="16.6640625" style="4" customWidth="1"/>
    <col min="1286" max="1292" width="15.6640625" style="4" customWidth="1"/>
    <col min="1293" max="1293" width="20.33203125" style="4" customWidth="1"/>
    <col min="1294" max="1303" width="15.6640625" style="4" customWidth="1"/>
    <col min="1304" max="1536" width="9.109375" style="4"/>
    <col min="1537" max="1537" width="5.6640625" style="4" customWidth="1"/>
    <col min="1538" max="1538" width="29" style="4" customWidth="1"/>
    <col min="1539" max="1539" width="30.33203125" style="4" customWidth="1"/>
    <col min="1540" max="1540" width="27.44140625" style="4" customWidth="1"/>
    <col min="1541" max="1541" width="16.6640625" style="4" customWidth="1"/>
    <col min="1542" max="1548" width="15.6640625" style="4" customWidth="1"/>
    <col min="1549" max="1549" width="20.33203125" style="4" customWidth="1"/>
    <col min="1550" max="1559" width="15.6640625" style="4" customWidth="1"/>
    <col min="1560" max="1792" width="9.109375" style="4"/>
    <col min="1793" max="1793" width="5.6640625" style="4" customWidth="1"/>
    <col min="1794" max="1794" width="29" style="4" customWidth="1"/>
    <col min="1795" max="1795" width="30.33203125" style="4" customWidth="1"/>
    <col min="1796" max="1796" width="27.44140625" style="4" customWidth="1"/>
    <col min="1797" max="1797" width="16.6640625" style="4" customWidth="1"/>
    <col min="1798" max="1804" width="15.6640625" style="4" customWidth="1"/>
    <col min="1805" max="1805" width="20.33203125" style="4" customWidth="1"/>
    <col min="1806" max="1815" width="15.6640625" style="4" customWidth="1"/>
    <col min="1816" max="2048" width="9.109375" style="4"/>
    <col min="2049" max="2049" width="5.6640625" style="4" customWidth="1"/>
    <col min="2050" max="2050" width="29" style="4" customWidth="1"/>
    <col min="2051" max="2051" width="30.33203125" style="4" customWidth="1"/>
    <col min="2052" max="2052" width="27.44140625" style="4" customWidth="1"/>
    <col min="2053" max="2053" width="16.6640625" style="4" customWidth="1"/>
    <col min="2054" max="2060" width="15.6640625" style="4" customWidth="1"/>
    <col min="2061" max="2061" width="20.33203125" style="4" customWidth="1"/>
    <col min="2062" max="2071" width="15.6640625" style="4" customWidth="1"/>
    <col min="2072" max="2304" width="9.109375" style="4"/>
    <col min="2305" max="2305" width="5.6640625" style="4" customWidth="1"/>
    <col min="2306" max="2306" width="29" style="4" customWidth="1"/>
    <col min="2307" max="2307" width="30.33203125" style="4" customWidth="1"/>
    <col min="2308" max="2308" width="27.44140625" style="4" customWidth="1"/>
    <col min="2309" max="2309" width="16.6640625" style="4" customWidth="1"/>
    <col min="2310" max="2316" width="15.6640625" style="4" customWidth="1"/>
    <col min="2317" max="2317" width="20.33203125" style="4" customWidth="1"/>
    <col min="2318" max="2327" width="15.6640625" style="4" customWidth="1"/>
    <col min="2328" max="2560" width="9.109375" style="4"/>
    <col min="2561" max="2561" width="5.6640625" style="4" customWidth="1"/>
    <col min="2562" max="2562" width="29" style="4" customWidth="1"/>
    <col min="2563" max="2563" width="30.33203125" style="4" customWidth="1"/>
    <col min="2564" max="2564" width="27.44140625" style="4" customWidth="1"/>
    <col min="2565" max="2565" width="16.6640625" style="4" customWidth="1"/>
    <col min="2566" max="2572" width="15.6640625" style="4" customWidth="1"/>
    <col min="2573" max="2573" width="20.33203125" style="4" customWidth="1"/>
    <col min="2574" max="2583" width="15.6640625" style="4" customWidth="1"/>
    <col min="2584" max="2816" width="9.109375" style="4"/>
    <col min="2817" max="2817" width="5.6640625" style="4" customWidth="1"/>
    <col min="2818" max="2818" width="29" style="4" customWidth="1"/>
    <col min="2819" max="2819" width="30.33203125" style="4" customWidth="1"/>
    <col min="2820" max="2820" width="27.44140625" style="4" customWidth="1"/>
    <col min="2821" max="2821" width="16.6640625" style="4" customWidth="1"/>
    <col min="2822" max="2828" width="15.6640625" style="4" customWidth="1"/>
    <col min="2829" max="2829" width="20.33203125" style="4" customWidth="1"/>
    <col min="2830" max="2839" width="15.6640625" style="4" customWidth="1"/>
    <col min="2840" max="3072" width="9.109375" style="4"/>
    <col min="3073" max="3073" width="5.6640625" style="4" customWidth="1"/>
    <col min="3074" max="3074" width="29" style="4" customWidth="1"/>
    <col min="3075" max="3075" width="30.33203125" style="4" customWidth="1"/>
    <col min="3076" max="3076" width="27.44140625" style="4" customWidth="1"/>
    <col min="3077" max="3077" width="16.6640625" style="4" customWidth="1"/>
    <col min="3078" max="3084" width="15.6640625" style="4" customWidth="1"/>
    <col min="3085" max="3085" width="20.33203125" style="4" customWidth="1"/>
    <col min="3086" max="3095" width="15.6640625" style="4" customWidth="1"/>
    <col min="3096" max="3328" width="9.109375" style="4"/>
    <col min="3329" max="3329" width="5.6640625" style="4" customWidth="1"/>
    <col min="3330" max="3330" width="29" style="4" customWidth="1"/>
    <col min="3331" max="3331" width="30.33203125" style="4" customWidth="1"/>
    <col min="3332" max="3332" width="27.44140625" style="4" customWidth="1"/>
    <col min="3333" max="3333" width="16.6640625" style="4" customWidth="1"/>
    <col min="3334" max="3340" width="15.6640625" style="4" customWidth="1"/>
    <col min="3341" max="3341" width="20.33203125" style="4" customWidth="1"/>
    <col min="3342" max="3351" width="15.6640625" style="4" customWidth="1"/>
    <col min="3352" max="3584" width="9.109375" style="4"/>
    <col min="3585" max="3585" width="5.6640625" style="4" customWidth="1"/>
    <col min="3586" max="3586" width="29" style="4" customWidth="1"/>
    <col min="3587" max="3587" width="30.33203125" style="4" customWidth="1"/>
    <col min="3588" max="3588" width="27.44140625" style="4" customWidth="1"/>
    <col min="3589" max="3589" width="16.6640625" style="4" customWidth="1"/>
    <col min="3590" max="3596" width="15.6640625" style="4" customWidth="1"/>
    <col min="3597" max="3597" width="20.33203125" style="4" customWidth="1"/>
    <col min="3598" max="3607" width="15.6640625" style="4" customWidth="1"/>
    <col min="3608" max="3840" width="9.109375" style="4"/>
    <col min="3841" max="3841" width="5.6640625" style="4" customWidth="1"/>
    <col min="3842" max="3842" width="29" style="4" customWidth="1"/>
    <col min="3843" max="3843" width="30.33203125" style="4" customWidth="1"/>
    <col min="3844" max="3844" width="27.44140625" style="4" customWidth="1"/>
    <col min="3845" max="3845" width="16.6640625" style="4" customWidth="1"/>
    <col min="3846" max="3852" width="15.6640625" style="4" customWidth="1"/>
    <col min="3853" max="3853" width="20.33203125" style="4" customWidth="1"/>
    <col min="3854" max="3863" width="15.6640625" style="4" customWidth="1"/>
    <col min="3864" max="4096" width="9.109375" style="4"/>
    <col min="4097" max="4097" width="5.6640625" style="4" customWidth="1"/>
    <col min="4098" max="4098" width="29" style="4" customWidth="1"/>
    <col min="4099" max="4099" width="30.33203125" style="4" customWidth="1"/>
    <col min="4100" max="4100" width="27.44140625" style="4" customWidth="1"/>
    <col min="4101" max="4101" width="16.6640625" style="4" customWidth="1"/>
    <col min="4102" max="4108" width="15.6640625" style="4" customWidth="1"/>
    <col min="4109" max="4109" width="20.33203125" style="4" customWidth="1"/>
    <col min="4110" max="4119" width="15.6640625" style="4" customWidth="1"/>
    <col min="4120" max="4352" width="9.109375" style="4"/>
    <col min="4353" max="4353" width="5.6640625" style="4" customWidth="1"/>
    <col min="4354" max="4354" width="29" style="4" customWidth="1"/>
    <col min="4355" max="4355" width="30.33203125" style="4" customWidth="1"/>
    <col min="4356" max="4356" width="27.44140625" style="4" customWidth="1"/>
    <col min="4357" max="4357" width="16.6640625" style="4" customWidth="1"/>
    <col min="4358" max="4364" width="15.6640625" style="4" customWidth="1"/>
    <col min="4365" max="4365" width="20.33203125" style="4" customWidth="1"/>
    <col min="4366" max="4375" width="15.6640625" style="4" customWidth="1"/>
    <col min="4376" max="4608" width="9.109375" style="4"/>
    <col min="4609" max="4609" width="5.6640625" style="4" customWidth="1"/>
    <col min="4610" max="4610" width="29" style="4" customWidth="1"/>
    <col min="4611" max="4611" width="30.33203125" style="4" customWidth="1"/>
    <col min="4612" max="4612" width="27.44140625" style="4" customWidth="1"/>
    <col min="4613" max="4613" width="16.6640625" style="4" customWidth="1"/>
    <col min="4614" max="4620" width="15.6640625" style="4" customWidth="1"/>
    <col min="4621" max="4621" width="20.33203125" style="4" customWidth="1"/>
    <col min="4622" max="4631" width="15.6640625" style="4" customWidth="1"/>
    <col min="4632" max="4864" width="9.109375" style="4"/>
    <col min="4865" max="4865" width="5.6640625" style="4" customWidth="1"/>
    <col min="4866" max="4866" width="29" style="4" customWidth="1"/>
    <col min="4867" max="4867" width="30.33203125" style="4" customWidth="1"/>
    <col min="4868" max="4868" width="27.44140625" style="4" customWidth="1"/>
    <col min="4869" max="4869" width="16.6640625" style="4" customWidth="1"/>
    <col min="4870" max="4876" width="15.6640625" style="4" customWidth="1"/>
    <col min="4877" max="4877" width="20.33203125" style="4" customWidth="1"/>
    <col min="4878" max="4887" width="15.6640625" style="4" customWidth="1"/>
    <col min="4888" max="5120" width="9.109375" style="4"/>
    <col min="5121" max="5121" width="5.6640625" style="4" customWidth="1"/>
    <col min="5122" max="5122" width="29" style="4" customWidth="1"/>
    <col min="5123" max="5123" width="30.33203125" style="4" customWidth="1"/>
    <col min="5124" max="5124" width="27.44140625" style="4" customWidth="1"/>
    <col min="5125" max="5125" width="16.6640625" style="4" customWidth="1"/>
    <col min="5126" max="5132" width="15.6640625" style="4" customWidth="1"/>
    <col min="5133" max="5133" width="20.33203125" style="4" customWidth="1"/>
    <col min="5134" max="5143" width="15.6640625" style="4" customWidth="1"/>
    <col min="5144" max="5376" width="9.109375" style="4"/>
    <col min="5377" max="5377" width="5.6640625" style="4" customWidth="1"/>
    <col min="5378" max="5378" width="29" style="4" customWidth="1"/>
    <col min="5379" max="5379" width="30.33203125" style="4" customWidth="1"/>
    <col min="5380" max="5380" width="27.44140625" style="4" customWidth="1"/>
    <col min="5381" max="5381" width="16.6640625" style="4" customWidth="1"/>
    <col min="5382" max="5388" width="15.6640625" style="4" customWidth="1"/>
    <col min="5389" max="5389" width="20.33203125" style="4" customWidth="1"/>
    <col min="5390" max="5399" width="15.6640625" style="4" customWidth="1"/>
    <col min="5400" max="5632" width="9.109375" style="4"/>
    <col min="5633" max="5633" width="5.6640625" style="4" customWidth="1"/>
    <col min="5634" max="5634" width="29" style="4" customWidth="1"/>
    <col min="5635" max="5635" width="30.33203125" style="4" customWidth="1"/>
    <col min="5636" max="5636" width="27.44140625" style="4" customWidth="1"/>
    <col min="5637" max="5637" width="16.6640625" style="4" customWidth="1"/>
    <col min="5638" max="5644" width="15.6640625" style="4" customWidth="1"/>
    <col min="5645" max="5645" width="20.33203125" style="4" customWidth="1"/>
    <col min="5646" max="5655" width="15.6640625" style="4" customWidth="1"/>
    <col min="5656" max="5888" width="9.109375" style="4"/>
    <col min="5889" max="5889" width="5.6640625" style="4" customWidth="1"/>
    <col min="5890" max="5890" width="29" style="4" customWidth="1"/>
    <col min="5891" max="5891" width="30.33203125" style="4" customWidth="1"/>
    <col min="5892" max="5892" width="27.44140625" style="4" customWidth="1"/>
    <col min="5893" max="5893" width="16.6640625" style="4" customWidth="1"/>
    <col min="5894" max="5900" width="15.6640625" style="4" customWidth="1"/>
    <col min="5901" max="5901" width="20.33203125" style="4" customWidth="1"/>
    <col min="5902" max="5911" width="15.6640625" style="4" customWidth="1"/>
    <col min="5912" max="6144" width="9.109375" style="4"/>
    <col min="6145" max="6145" width="5.6640625" style="4" customWidth="1"/>
    <col min="6146" max="6146" width="29" style="4" customWidth="1"/>
    <col min="6147" max="6147" width="30.33203125" style="4" customWidth="1"/>
    <col min="6148" max="6148" width="27.44140625" style="4" customWidth="1"/>
    <col min="6149" max="6149" width="16.6640625" style="4" customWidth="1"/>
    <col min="6150" max="6156" width="15.6640625" style="4" customWidth="1"/>
    <col min="6157" max="6157" width="20.33203125" style="4" customWidth="1"/>
    <col min="6158" max="6167" width="15.6640625" style="4" customWidth="1"/>
    <col min="6168" max="6400" width="9.109375" style="4"/>
    <col min="6401" max="6401" width="5.6640625" style="4" customWidth="1"/>
    <col min="6402" max="6402" width="29" style="4" customWidth="1"/>
    <col min="6403" max="6403" width="30.33203125" style="4" customWidth="1"/>
    <col min="6404" max="6404" width="27.44140625" style="4" customWidth="1"/>
    <col min="6405" max="6405" width="16.6640625" style="4" customWidth="1"/>
    <col min="6406" max="6412" width="15.6640625" style="4" customWidth="1"/>
    <col min="6413" max="6413" width="20.33203125" style="4" customWidth="1"/>
    <col min="6414" max="6423" width="15.6640625" style="4" customWidth="1"/>
    <col min="6424" max="6656" width="9.109375" style="4"/>
    <col min="6657" max="6657" width="5.6640625" style="4" customWidth="1"/>
    <col min="6658" max="6658" width="29" style="4" customWidth="1"/>
    <col min="6659" max="6659" width="30.33203125" style="4" customWidth="1"/>
    <col min="6660" max="6660" width="27.44140625" style="4" customWidth="1"/>
    <col min="6661" max="6661" width="16.6640625" style="4" customWidth="1"/>
    <col min="6662" max="6668" width="15.6640625" style="4" customWidth="1"/>
    <col min="6669" max="6669" width="20.33203125" style="4" customWidth="1"/>
    <col min="6670" max="6679" width="15.6640625" style="4" customWidth="1"/>
    <col min="6680" max="6912" width="9.109375" style="4"/>
    <col min="6913" max="6913" width="5.6640625" style="4" customWidth="1"/>
    <col min="6914" max="6914" width="29" style="4" customWidth="1"/>
    <col min="6915" max="6915" width="30.33203125" style="4" customWidth="1"/>
    <col min="6916" max="6916" width="27.44140625" style="4" customWidth="1"/>
    <col min="6917" max="6917" width="16.6640625" style="4" customWidth="1"/>
    <col min="6918" max="6924" width="15.6640625" style="4" customWidth="1"/>
    <col min="6925" max="6925" width="20.33203125" style="4" customWidth="1"/>
    <col min="6926" max="6935" width="15.6640625" style="4" customWidth="1"/>
    <col min="6936" max="7168" width="9.109375" style="4"/>
    <col min="7169" max="7169" width="5.6640625" style="4" customWidth="1"/>
    <col min="7170" max="7170" width="29" style="4" customWidth="1"/>
    <col min="7171" max="7171" width="30.33203125" style="4" customWidth="1"/>
    <col min="7172" max="7172" width="27.44140625" style="4" customWidth="1"/>
    <col min="7173" max="7173" width="16.6640625" style="4" customWidth="1"/>
    <col min="7174" max="7180" width="15.6640625" style="4" customWidth="1"/>
    <col min="7181" max="7181" width="20.33203125" style="4" customWidth="1"/>
    <col min="7182" max="7191" width="15.6640625" style="4" customWidth="1"/>
    <col min="7192" max="7424" width="9.109375" style="4"/>
    <col min="7425" max="7425" width="5.6640625" style="4" customWidth="1"/>
    <col min="7426" max="7426" width="29" style="4" customWidth="1"/>
    <col min="7427" max="7427" width="30.33203125" style="4" customWidth="1"/>
    <col min="7428" max="7428" width="27.44140625" style="4" customWidth="1"/>
    <col min="7429" max="7429" width="16.6640625" style="4" customWidth="1"/>
    <col min="7430" max="7436" width="15.6640625" style="4" customWidth="1"/>
    <col min="7437" max="7437" width="20.33203125" style="4" customWidth="1"/>
    <col min="7438" max="7447" width="15.6640625" style="4" customWidth="1"/>
    <col min="7448" max="7680" width="9.109375" style="4"/>
    <col min="7681" max="7681" width="5.6640625" style="4" customWidth="1"/>
    <col min="7682" max="7682" width="29" style="4" customWidth="1"/>
    <col min="7683" max="7683" width="30.33203125" style="4" customWidth="1"/>
    <col min="7684" max="7684" width="27.44140625" style="4" customWidth="1"/>
    <col min="7685" max="7685" width="16.6640625" style="4" customWidth="1"/>
    <col min="7686" max="7692" width="15.6640625" style="4" customWidth="1"/>
    <col min="7693" max="7693" width="20.33203125" style="4" customWidth="1"/>
    <col min="7694" max="7703" width="15.6640625" style="4" customWidth="1"/>
    <col min="7704" max="7936" width="9.109375" style="4"/>
    <col min="7937" max="7937" width="5.6640625" style="4" customWidth="1"/>
    <col min="7938" max="7938" width="29" style="4" customWidth="1"/>
    <col min="7939" max="7939" width="30.33203125" style="4" customWidth="1"/>
    <col min="7940" max="7940" width="27.44140625" style="4" customWidth="1"/>
    <col min="7941" max="7941" width="16.6640625" style="4" customWidth="1"/>
    <col min="7942" max="7948" width="15.6640625" style="4" customWidth="1"/>
    <col min="7949" max="7949" width="20.33203125" style="4" customWidth="1"/>
    <col min="7950" max="7959" width="15.6640625" style="4" customWidth="1"/>
    <col min="7960" max="8192" width="9.109375" style="4"/>
    <col min="8193" max="8193" width="5.6640625" style="4" customWidth="1"/>
    <col min="8194" max="8194" width="29" style="4" customWidth="1"/>
    <col min="8195" max="8195" width="30.33203125" style="4" customWidth="1"/>
    <col min="8196" max="8196" width="27.44140625" style="4" customWidth="1"/>
    <col min="8197" max="8197" width="16.6640625" style="4" customWidth="1"/>
    <col min="8198" max="8204" width="15.6640625" style="4" customWidth="1"/>
    <col min="8205" max="8205" width="20.33203125" style="4" customWidth="1"/>
    <col min="8206" max="8215" width="15.6640625" style="4" customWidth="1"/>
    <col min="8216" max="8448" width="9.109375" style="4"/>
    <col min="8449" max="8449" width="5.6640625" style="4" customWidth="1"/>
    <col min="8450" max="8450" width="29" style="4" customWidth="1"/>
    <col min="8451" max="8451" width="30.33203125" style="4" customWidth="1"/>
    <col min="8452" max="8452" width="27.44140625" style="4" customWidth="1"/>
    <col min="8453" max="8453" width="16.6640625" style="4" customWidth="1"/>
    <col min="8454" max="8460" width="15.6640625" style="4" customWidth="1"/>
    <col min="8461" max="8461" width="20.33203125" style="4" customWidth="1"/>
    <col min="8462" max="8471" width="15.6640625" style="4" customWidth="1"/>
    <col min="8472" max="8704" width="9.109375" style="4"/>
    <col min="8705" max="8705" width="5.6640625" style="4" customWidth="1"/>
    <col min="8706" max="8706" width="29" style="4" customWidth="1"/>
    <col min="8707" max="8707" width="30.33203125" style="4" customWidth="1"/>
    <col min="8708" max="8708" width="27.44140625" style="4" customWidth="1"/>
    <col min="8709" max="8709" width="16.6640625" style="4" customWidth="1"/>
    <col min="8710" max="8716" width="15.6640625" style="4" customWidth="1"/>
    <col min="8717" max="8717" width="20.33203125" style="4" customWidth="1"/>
    <col min="8718" max="8727" width="15.6640625" style="4" customWidth="1"/>
    <col min="8728" max="8960" width="9.109375" style="4"/>
    <col min="8961" max="8961" width="5.6640625" style="4" customWidth="1"/>
    <col min="8962" max="8962" width="29" style="4" customWidth="1"/>
    <col min="8963" max="8963" width="30.33203125" style="4" customWidth="1"/>
    <col min="8964" max="8964" width="27.44140625" style="4" customWidth="1"/>
    <col min="8965" max="8965" width="16.6640625" style="4" customWidth="1"/>
    <col min="8966" max="8972" width="15.6640625" style="4" customWidth="1"/>
    <col min="8973" max="8973" width="20.33203125" style="4" customWidth="1"/>
    <col min="8974" max="8983" width="15.6640625" style="4" customWidth="1"/>
    <col min="8984" max="9216" width="9.109375" style="4"/>
    <col min="9217" max="9217" width="5.6640625" style="4" customWidth="1"/>
    <col min="9218" max="9218" width="29" style="4" customWidth="1"/>
    <col min="9219" max="9219" width="30.33203125" style="4" customWidth="1"/>
    <col min="9220" max="9220" width="27.44140625" style="4" customWidth="1"/>
    <col min="9221" max="9221" width="16.6640625" style="4" customWidth="1"/>
    <col min="9222" max="9228" width="15.6640625" style="4" customWidth="1"/>
    <col min="9229" max="9229" width="20.33203125" style="4" customWidth="1"/>
    <col min="9230" max="9239" width="15.6640625" style="4" customWidth="1"/>
    <col min="9240" max="9472" width="9.109375" style="4"/>
    <col min="9473" max="9473" width="5.6640625" style="4" customWidth="1"/>
    <col min="9474" max="9474" width="29" style="4" customWidth="1"/>
    <col min="9475" max="9475" width="30.33203125" style="4" customWidth="1"/>
    <col min="9476" max="9476" width="27.44140625" style="4" customWidth="1"/>
    <col min="9477" max="9477" width="16.6640625" style="4" customWidth="1"/>
    <col min="9478" max="9484" width="15.6640625" style="4" customWidth="1"/>
    <col min="9485" max="9485" width="20.33203125" style="4" customWidth="1"/>
    <col min="9486" max="9495" width="15.6640625" style="4" customWidth="1"/>
    <col min="9496" max="9728" width="9.109375" style="4"/>
    <col min="9729" max="9729" width="5.6640625" style="4" customWidth="1"/>
    <col min="9730" max="9730" width="29" style="4" customWidth="1"/>
    <col min="9731" max="9731" width="30.33203125" style="4" customWidth="1"/>
    <col min="9732" max="9732" width="27.44140625" style="4" customWidth="1"/>
    <col min="9733" max="9733" width="16.6640625" style="4" customWidth="1"/>
    <col min="9734" max="9740" width="15.6640625" style="4" customWidth="1"/>
    <col min="9741" max="9741" width="20.33203125" style="4" customWidth="1"/>
    <col min="9742" max="9751" width="15.6640625" style="4" customWidth="1"/>
    <col min="9752" max="9984" width="9.109375" style="4"/>
    <col min="9985" max="9985" width="5.6640625" style="4" customWidth="1"/>
    <col min="9986" max="9986" width="29" style="4" customWidth="1"/>
    <col min="9987" max="9987" width="30.33203125" style="4" customWidth="1"/>
    <col min="9988" max="9988" width="27.44140625" style="4" customWidth="1"/>
    <col min="9989" max="9989" width="16.6640625" style="4" customWidth="1"/>
    <col min="9990" max="9996" width="15.6640625" style="4" customWidth="1"/>
    <col min="9997" max="9997" width="20.33203125" style="4" customWidth="1"/>
    <col min="9998" max="10007" width="15.6640625" style="4" customWidth="1"/>
    <col min="10008" max="10240" width="9.109375" style="4"/>
    <col min="10241" max="10241" width="5.6640625" style="4" customWidth="1"/>
    <col min="10242" max="10242" width="29" style="4" customWidth="1"/>
    <col min="10243" max="10243" width="30.33203125" style="4" customWidth="1"/>
    <col min="10244" max="10244" width="27.44140625" style="4" customWidth="1"/>
    <col min="10245" max="10245" width="16.6640625" style="4" customWidth="1"/>
    <col min="10246" max="10252" width="15.6640625" style="4" customWidth="1"/>
    <col min="10253" max="10253" width="20.33203125" style="4" customWidth="1"/>
    <col min="10254" max="10263" width="15.6640625" style="4" customWidth="1"/>
    <col min="10264" max="10496" width="9.109375" style="4"/>
    <col min="10497" max="10497" width="5.6640625" style="4" customWidth="1"/>
    <col min="10498" max="10498" width="29" style="4" customWidth="1"/>
    <col min="10499" max="10499" width="30.33203125" style="4" customWidth="1"/>
    <col min="10500" max="10500" width="27.44140625" style="4" customWidth="1"/>
    <col min="10501" max="10501" width="16.6640625" style="4" customWidth="1"/>
    <col min="10502" max="10508" width="15.6640625" style="4" customWidth="1"/>
    <col min="10509" max="10509" width="20.33203125" style="4" customWidth="1"/>
    <col min="10510" max="10519" width="15.6640625" style="4" customWidth="1"/>
    <col min="10520" max="10752" width="9.109375" style="4"/>
    <col min="10753" max="10753" width="5.6640625" style="4" customWidth="1"/>
    <col min="10754" max="10754" width="29" style="4" customWidth="1"/>
    <col min="10755" max="10755" width="30.33203125" style="4" customWidth="1"/>
    <col min="10756" max="10756" width="27.44140625" style="4" customWidth="1"/>
    <col min="10757" max="10757" width="16.6640625" style="4" customWidth="1"/>
    <col min="10758" max="10764" width="15.6640625" style="4" customWidth="1"/>
    <col min="10765" max="10765" width="20.33203125" style="4" customWidth="1"/>
    <col min="10766" max="10775" width="15.6640625" style="4" customWidth="1"/>
    <col min="10776" max="11008" width="9.109375" style="4"/>
    <col min="11009" max="11009" width="5.6640625" style="4" customWidth="1"/>
    <col min="11010" max="11010" width="29" style="4" customWidth="1"/>
    <col min="11011" max="11011" width="30.33203125" style="4" customWidth="1"/>
    <col min="11012" max="11012" width="27.44140625" style="4" customWidth="1"/>
    <col min="11013" max="11013" width="16.6640625" style="4" customWidth="1"/>
    <col min="11014" max="11020" width="15.6640625" style="4" customWidth="1"/>
    <col min="11021" max="11021" width="20.33203125" style="4" customWidth="1"/>
    <col min="11022" max="11031" width="15.6640625" style="4" customWidth="1"/>
    <col min="11032" max="11264" width="9.109375" style="4"/>
    <col min="11265" max="11265" width="5.6640625" style="4" customWidth="1"/>
    <col min="11266" max="11266" width="29" style="4" customWidth="1"/>
    <col min="11267" max="11267" width="30.33203125" style="4" customWidth="1"/>
    <col min="11268" max="11268" width="27.44140625" style="4" customWidth="1"/>
    <col min="11269" max="11269" width="16.6640625" style="4" customWidth="1"/>
    <col min="11270" max="11276" width="15.6640625" style="4" customWidth="1"/>
    <col min="11277" max="11277" width="20.33203125" style="4" customWidth="1"/>
    <col min="11278" max="11287" width="15.6640625" style="4" customWidth="1"/>
    <col min="11288" max="11520" width="9.109375" style="4"/>
    <col min="11521" max="11521" width="5.6640625" style="4" customWidth="1"/>
    <col min="11522" max="11522" width="29" style="4" customWidth="1"/>
    <col min="11523" max="11523" width="30.33203125" style="4" customWidth="1"/>
    <col min="11524" max="11524" width="27.44140625" style="4" customWidth="1"/>
    <col min="11525" max="11525" width="16.6640625" style="4" customWidth="1"/>
    <col min="11526" max="11532" width="15.6640625" style="4" customWidth="1"/>
    <col min="11533" max="11533" width="20.33203125" style="4" customWidth="1"/>
    <col min="11534" max="11543" width="15.6640625" style="4" customWidth="1"/>
    <col min="11544" max="11776" width="9.109375" style="4"/>
    <col min="11777" max="11777" width="5.6640625" style="4" customWidth="1"/>
    <col min="11778" max="11778" width="29" style="4" customWidth="1"/>
    <col min="11779" max="11779" width="30.33203125" style="4" customWidth="1"/>
    <col min="11780" max="11780" width="27.44140625" style="4" customWidth="1"/>
    <col min="11781" max="11781" width="16.6640625" style="4" customWidth="1"/>
    <col min="11782" max="11788" width="15.6640625" style="4" customWidth="1"/>
    <col min="11789" max="11789" width="20.33203125" style="4" customWidth="1"/>
    <col min="11790" max="11799" width="15.6640625" style="4" customWidth="1"/>
    <col min="11800" max="12032" width="9.109375" style="4"/>
    <col min="12033" max="12033" width="5.6640625" style="4" customWidth="1"/>
    <col min="12034" max="12034" width="29" style="4" customWidth="1"/>
    <col min="12035" max="12035" width="30.33203125" style="4" customWidth="1"/>
    <col min="12036" max="12036" width="27.44140625" style="4" customWidth="1"/>
    <col min="12037" max="12037" width="16.6640625" style="4" customWidth="1"/>
    <col min="12038" max="12044" width="15.6640625" style="4" customWidth="1"/>
    <col min="12045" max="12045" width="20.33203125" style="4" customWidth="1"/>
    <col min="12046" max="12055" width="15.6640625" style="4" customWidth="1"/>
    <col min="12056" max="12288" width="9.109375" style="4"/>
    <col min="12289" max="12289" width="5.6640625" style="4" customWidth="1"/>
    <col min="12290" max="12290" width="29" style="4" customWidth="1"/>
    <col min="12291" max="12291" width="30.33203125" style="4" customWidth="1"/>
    <col min="12292" max="12292" width="27.44140625" style="4" customWidth="1"/>
    <col min="12293" max="12293" width="16.6640625" style="4" customWidth="1"/>
    <col min="12294" max="12300" width="15.6640625" style="4" customWidth="1"/>
    <col min="12301" max="12301" width="20.33203125" style="4" customWidth="1"/>
    <col min="12302" max="12311" width="15.6640625" style="4" customWidth="1"/>
    <col min="12312" max="12544" width="9.109375" style="4"/>
    <col min="12545" max="12545" width="5.6640625" style="4" customWidth="1"/>
    <col min="12546" max="12546" width="29" style="4" customWidth="1"/>
    <col min="12547" max="12547" width="30.33203125" style="4" customWidth="1"/>
    <col min="12548" max="12548" width="27.44140625" style="4" customWidth="1"/>
    <col min="12549" max="12549" width="16.6640625" style="4" customWidth="1"/>
    <col min="12550" max="12556" width="15.6640625" style="4" customWidth="1"/>
    <col min="12557" max="12557" width="20.33203125" style="4" customWidth="1"/>
    <col min="12558" max="12567" width="15.6640625" style="4" customWidth="1"/>
    <col min="12568" max="12800" width="9.109375" style="4"/>
    <col min="12801" max="12801" width="5.6640625" style="4" customWidth="1"/>
    <col min="12802" max="12802" width="29" style="4" customWidth="1"/>
    <col min="12803" max="12803" width="30.33203125" style="4" customWidth="1"/>
    <col min="12804" max="12804" width="27.44140625" style="4" customWidth="1"/>
    <col min="12805" max="12805" width="16.6640625" style="4" customWidth="1"/>
    <col min="12806" max="12812" width="15.6640625" style="4" customWidth="1"/>
    <col min="12813" max="12813" width="20.33203125" style="4" customWidth="1"/>
    <col min="12814" max="12823" width="15.6640625" style="4" customWidth="1"/>
    <col min="12824" max="13056" width="9.109375" style="4"/>
    <col min="13057" max="13057" width="5.6640625" style="4" customWidth="1"/>
    <col min="13058" max="13058" width="29" style="4" customWidth="1"/>
    <col min="13059" max="13059" width="30.33203125" style="4" customWidth="1"/>
    <col min="13060" max="13060" width="27.44140625" style="4" customWidth="1"/>
    <col min="13061" max="13061" width="16.6640625" style="4" customWidth="1"/>
    <col min="13062" max="13068" width="15.6640625" style="4" customWidth="1"/>
    <col min="13069" max="13069" width="20.33203125" style="4" customWidth="1"/>
    <col min="13070" max="13079" width="15.6640625" style="4" customWidth="1"/>
    <col min="13080" max="13312" width="9.109375" style="4"/>
    <col min="13313" max="13313" width="5.6640625" style="4" customWidth="1"/>
    <col min="13314" max="13314" width="29" style="4" customWidth="1"/>
    <col min="13315" max="13315" width="30.33203125" style="4" customWidth="1"/>
    <col min="13316" max="13316" width="27.44140625" style="4" customWidth="1"/>
    <col min="13317" max="13317" width="16.6640625" style="4" customWidth="1"/>
    <col min="13318" max="13324" width="15.6640625" style="4" customWidth="1"/>
    <col min="13325" max="13325" width="20.33203125" style="4" customWidth="1"/>
    <col min="13326" max="13335" width="15.6640625" style="4" customWidth="1"/>
    <col min="13336" max="13568" width="9.109375" style="4"/>
    <col min="13569" max="13569" width="5.6640625" style="4" customWidth="1"/>
    <col min="13570" max="13570" width="29" style="4" customWidth="1"/>
    <col min="13571" max="13571" width="30.33203125" style="4" customWidth="1"/>
    <col min="13572" max="13572" width="27.44140625" style="4" customWidth="1"/>
    <col min="13573" max="13573" width="16.6640625" style="4" customWidth="1"/>
    <col min="13574" max="13580" width="15.6640625" style="4" customWidth="1"/>
    <col min="13581" max="13581" width="20.33203125" style="4" customWidth="1"/>
    <col min="13582" max="13591" width="15.6640625" style="4" customWidth="1"/>
    <col min="13592" max="13824" width="9.109375" style="4"/>
    <col min="13825" max="13825" width="5.6640625" style="4" customWidth="1"/>
    <col min="13826" max="13826" width="29" style="4" customWidth="1"/>
    <col min="13827" max="13827" width="30.33203125" style="4" customWidth="1"/>
    <col min="13828" max="13828" width="27.44140625" style="4" customWidth="1"/>
    <col min="13829" max="13829" width="16.6640625" style="4" customWidth="1"/>
    <col min="13830" max="13836" width="15.6640625" style="4" customWidth="1"/>
    <col min="13837" max="13837" width="20.33203125" style="4" customWidth="1"/>
    <col min="13838" max="13847" width="15.6640625" style="4" customWidth="1"/>
    <col min="13848" max="14080" width="9.109375" style="4"/>
    <col min="14081" max="14081" width="5.6640625" style="4" customWidth="1"/>
    <col min="14082" max="14082" width="29" style="4" customWidth="1"/>
    <col min="14083" max="14083" width="30.33203125" style="4" customWidth="1"/>
    <col min="14084" max="14084" width="27.44140625" style="4" customWidth="1"/>
    <col min="14085" max="14085" width="16.6640625" style="4" customWidth="1"/>
    <col min="14086" max="14092" width="15.6640625" style="4" customWidth="1"/>
    <col min="14093" max="14093" width="20.33203125" style="4" customWidth="1"/>
    <col min="14094" max="14103" width="15.6640625" style="4" customWidth="1"/>
    <col min="14104" max="14336" width="9.109375" style="4"/>
    <col min="14337" max="14337" width="5.6640625" style="4" customWidth="1"/>
    <col min="14338" max="14338" width="29" style="4" customWidth="1"/>
    <col min="14339" max="14339" width="30.33203125" style="4" customWidth="1"/>
    <col min="14340" max="14340" width="27.44140625" style="4" customWidth="1"/>
    <col min="14341" max="14341" width="16.6640625" style="4" customWidth="1"/>
    <col min="14342" max="14348" width="15.6640625" style="4" customWidth="1"/>
    <col min="14349" max="14349" width="20.33203125" style="4" customWidth="1"/>
    <col min="14350" max="14359" width="15.6640625" style="4" customWidth="1"/>
    <col min="14360" max="14592" width="9.109375" style="4"/>
    <col min="14593" max="14593" width="5.6640625" style="4" customWidth="1"/>
    <col min="14594" max="14594" width="29" style="4" customWidth="1"/>
    <col min="14595" max="14595" width="30.33203125" style="4" customWidth="1"/>
    <col min="14596" max="14596" width="27.44140625" style="4" customWidth="1"/>
    <col min="14597" max="14597" width="16.6640625" style="4" customWidth="1"/>
    <col min="14598" max="14604" width="15.6640625" style="4" customWidth="1"/>
    <col min="14605" max="14605" width="20.33203125" style="4" customWidth="1"/>
    <col min="14606" max="14615" width="15.6640625" style="4" customWidth="1"/>
    <col min="14616" max="14848" width="9.109375" style="4"/>
    <col min="14849" max="14849" width="5.6640625" style="4" customWidth="1"/>
    <col min="14850" max="14850" width="29" style="4" customWidth="1"/>
    <col min="14851" max="14851" width="30.33203125" style="4" customWidth="1"/>
    <col min="14852" max="14852" width="27.44140625" style="4" customWidth="1"/>
    <col min="14853" max="14853" width="16.6640625" style="4" customWidth="1"/>
    <col min="14854" max="14860" width="15.6640625" style="4" customWidth="1"/>
    <col min="14861" max="14861" width="20.33203125" style="4" customWidth="1"/>
    <col min="14862" max="14871" width="15.6640625" style="4" customWidth="1"/>
    <col min="14872" max="15104" width="9.109375" style="4"/>
    <col min="15105" max="15105" width="5.6640625" style="4" customWidth="1"/>
    <col min="15106" max="15106" width="29" style="4" customWidth="1"/>
    <col min="15107" max="15107" width="30.33203125" style="4" customWidth="1"/>
    <col min="15108" max="15108" width="27.44140625" style="4" customWidth="1"/>
    <col min="15109" max="15109" width="16.6640625" style="4" customWidth="1"/>
    <col min="15110" max="15116" width="15.6640625" style="4" customWidth="1"/>
    <col min="15117" max="15117" width="20.33203125" style="4" customWidth="1"/>
    <col min="15118" max="15127" width="15.6640625" style="4" customWidth="1"/>
    <col min="15128" max="15360" width="9.109375" style="4"/>
    <col min="15361" max="15361" width="5.6640625" style="4" customWidth="1"/>
    <col min="15362" max="15362" width="29" style="4" customWidth="1"/>
    <col min="15363" max="15363" width="30.33203125" style="4" customWidth="1"/>
    <col min="15364" max="15364" width="27.44140625" style="4" customWidth="1"/>
    <col min="15365" max="15365" width="16.6640625" style="4" customWidth="1"/>
    <col min="15366" max="15372" width="15.6640625" style="4" customWidth="1"/>
    <col min="15373" max="15373" width="20.33203125" style="4" customWidth="1"/>
    <col min="15374" max="15383" width="15.6640625" style="4" customWidth="1"/>
    <col min="15384" max="15616" width="9.109375" style="4"/>
    <col min="15617" max="15617" width="5.6640625" style="4" customWidth="1"/>
    <col min="15618" max="15618" width="29" style="4" customWidth="1"/>
    <col min="15619" max="15619" width="30.33203125" style="4" customWidth="1"/>
    <col min="15620" max="15620" width="27.44140625" style="4" customWidth="1"/>
    <col min="15621" max="15621" width="16.6640625" style="4" customWidth="1"/>
    <col min="15622" max="15628" width="15.6640625" style="4" customWidth="1"/>
    <col min="15629" max="15629" width="20.33203125" style="4" customWidth="1"/>
    <col min="15630" max="15639" width="15.6640625" style="4" customWidth="1"/>
    <col min="15640" max="15872" width="9.109375" style="4"/>
    <col min="15873" max="15873" width="5.6640625" style="4" customWidth="1"/>
    <col min="15874" max="15874" width="29" style="4" customWidth="1"/>
    <col min="15875" max="15875" width="30.33203125" style="4" customWidth="1"/>
    <col min="15876" max="15876" width="27.44140625" style="4" customWidth="1"/>
    <col min="15877" max="15877" width="16.6640625" style="4" customWidth="1"/>
    <col min="15878" max="15884" width="15.6640625" style="4" customWidth="1"/>
    <col min="15885" max="15885" width="20.33203125" style="4" customWidth="1"/>
    <col min="15886" max="15895" width="15.6640625" style="4" customWidth="1"/>
    <col min="15896" max="16128" width="9.109375" style="4"/>
    <col min="16129" max="16129" width="5.6640625" style="4" customWidth="1"/>
    <col min="16130" max="16130" width="29" style="4" customWidth="1"/>
    <col min="16131" max="16131" width="30.33203125" style="4" customWidth="1"/>
    <col min="16132" max="16132" width="27.44140625" style="4" customWidth="1"/>
    <col min="16133" max="16133" width="16.6640625" style="4" customWidth="1"/>
    <col min="16134" max="16140" width="15.6640625" style="4" customWidth="1"/>
    <col min="16141" max="16141" width="20.33203125" style="4" customWidth="1"/>
    <col min="16142" max="16151" width="15.6640625" style="4" customWidth="1"/>
    <col min="16152" max="16384" width="9.109375" style="4"/>
  </cols>
  <sheetData>
    <row r="1" spans="1:27" ht="15.6" x14ac:dyDescent="0.3">
      <c r="A1" s="1" t="s">
        <v>0</v>
      </c>
      <c r="B1" s="2"/>
      <c r="C1" s="3"/>
      <c r="D1" s="3"/>
      <c r="E1" s="3"/>
    </row>
    <row r="2" spans="1:27" x14ac:dyDescent="0.3">
      <c r="A2" s="5" t="s">
        <v>1</v>
      </c>
      <c r="B2" s="5"/>
    </row>
    <row r="3" spans="1:27" ht="15.6" x14ac:dyDescent="0.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7" ht="15.6" x14ac:dyDescent="0.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7" ht="15.6" x14ac:dyDescent="0.3">
      <c r="A5" s="7"/>
      <c r="B5" s="8"/>
      <c r="C5" s="7"/>
      <c r="D5" s="7"/>
      <c r="E5" s="7"/>
      <c r="F5" s="7"/>
      <c r="G5" s="7"/>
      <c r="H5" s="7"/>
      <c r="J5" s="9" t="s">
        <v>4</v>
      </c>
      <c r="K5" s="10" t="s">
        <v>5</v>
      </c>
      <c r="M5" s="7"/>
      <c r="N5" s="7"/>
      <c r="O5" s="7"/>
      <c r="P5" s="7"/>
      <c r="Q5" s="7"/>
      <c r="R5" s="6"/>
      <c r="S5" s="6"/>
      <c r="T5" s="6"/>
      <c r="U5" s="6"/>
      <c r="V5" s="6"/>
      <c r="W5" s="6"/>
    </row>
    <row r="6" spans="1:27" ht="15.6" x14ac:dyDescent="0.3">
      <c r="A6" s="7"/>
      <c r="B6" s="8"/>
      <c r="C6" s="8"/>
      <c r="D6" s="8"/>
      <c r="E6" s="7"/>
      <c r="F6" s="7"/>
      <c r="G6" s="7"/>
      <c r="H6" s="7"/>
      <c r="I6" s="7"/>
      <c r="J6" s="9" t="s">
        <v>6</v>
      </c>
      <c r="K6" s="10">
        <v>2024</v>
      </c>
      <c r="M6" s="7"/>
      <c r="N6" s="7"/>
      <c r="O6" s="7"/>
      <c r="P6" s="7"/>
      <c r="Q6" s="7"/>
      <c r="R6" s="6"/>
      <c r="S6" s="6"/>
      <c r="T6" s="6"/>
      <c r="U6" s="6"/>
      <c r="V6" s="6"/>
      <c r="W6" s="6"/>
    </row>
    <row r="7" spans="1:27" ht="15.6" thickBot="1" x14ac:dyDescent="0.3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7" ht="66" customHeight="1" x14ac:dyDescent="0.3">
      <c r="A8" s="12" t="s">
        <v>7</v>
      </c>
      <c r="B8" s="12" t="s">
        <v>8</v>
      </c>
      <c r="C8" s="12" t="s">
        <v>9</v>
      </c>
      <c r="D8" s="13" t="s">
        <v>10</v>
      </c>
      <c r="E8" s="14" t="s">
        <v>11</v>
      </c>
      <c r="F8" s="15" t="s">
        <v>12</v>
      </c>
      <c r="G8" s="16"/>
      <c r="H8" s="15" t="s">
        <v>13</v>
      </c>
      <c r="I8" s="16"/>
      <c r="J8" s="17" t="s">
        <v>14</v>
      </c>
      <c r="K8" s="18"/>
      <c r="L8" s="15" t="s">
        <v>15</v>
      </c>
      <c r="M8" s="16"/>
      <c r="N8" s="17" t="s">
        <v>16</v>
      </c>
      <c r="O8" s="18"/>
      <c r="P8" s="15" t="s">
        <v>17</v>
      </c>
      <c r="Q8" s="16"/>
      <c r="R8" s="15" t="s">
        <v>18</v>
      </c>
      <c r="S8" s="16"/>
      <c r="T8" s="15" t="s">
        <v>19</v>
      </c>
      <c r="U8" s="16"/>
      <c r="V8" s="15" t="s">
        <v>20</v>
      </c>
      <c r="W8" s="16"/>
    </row>
    <row r="9" spans="1:27" ht="30" customHeight="1" x14ac:dyDescent="0.3">
      <c r="A9" s="12"/>
      <c r="B9" s="12"/>
      <c r="C9" s="12"/>
      <c r="D9" s="19"/>
      <c r="E9" s="20"/>
      <c r="F9" s="21" t="s">
        <v>21</v>
      </c>
      <c r="G9" s="21" t="s">
        <v>22</v>
      </c>
      <c r="H9" s="21" t="s">
        <v>21</v>
      </c>
      <c r="I9" s="21" t="s">
        <v>22</v>
      </c>
      <c r="J9" s="21" t="s">
        <v>21</v>
      </c>
      <c r="K9" s="21" t="s">
        <v>22</v>
      </c>
      <c r="L9" s="21" t="s">
        <v>21</v>
      </c>
      <c r="M9" s="21" t="s">
        <v>22</v>
      </c>
      <c r="N9" s="21" t="s">
        <v>21</v>
      </c>
      <c r="O9" s="21" t="s">
        <v>22</v>
      </c>
      <c r="P9" s="21" t="s">
        <v>21</v>
      </c>
      <c r="Q9" s="21" t="s">
        <v>22</v>
      </c>
      <c r="R9" s="21" t="s">
        <v>21</v>
      </c>
      <c r="S9" s="21" t="s">
        <v>22</v>
      </c>
      <c r="T9" s="21" t="s">
        <v>21</v>
      </c>
      <c r="U9" s="21" t="s">
        <v>22</v>
      </c>
      <c r="V9" s="21" t="s">
        <v>21</v>
      </c>
      <c r="W9" s="21" t="s">
        <v>22</v>
      </c>
    </row>
    <row r="10" spans="1:27" s="24" customFormat="1" ht="11.4" x14ac:dyDescent="0.3">
      <c r="A10" s="2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  <c r="I10" s="22">
        <v>9</v>
      </c>
      <c r="J10" s="22">
        <v>10</v>
      </c>
      <c r="K10" s="22">
        <v>11</v>
      </c>
      <c r="L10" s="22">
        <v>12</v>
      </c>
      <c r="M10" s="22">
        <v>13</v>
      </c>
      <c r="N10" s="22">
        <v>14</v>
      </c>
      <c r="O10" s="22">
        <v>15</v>
      </c>
      <c r="P10" s="22">
        <v>16</v>
      </c>
      <c r="Q10" s="22">
        <v>17</v>
      </c>
      <c r="R10" s="22">
        <v>18</v>
      </c>
      <c r="S10" s="22">
        <v>19</v>
      </c>
      <c r="T10" s="22">
        <v>20</v>
      </c>
      <c r="U10" s="22">
        <v>21</v>
      </c>
      <c r="V10" s="22">
        <v>22</v>
      </c>
      <c r="W10" s="22">
        <v>23</v>
      </c>
      <c r="X10" s="23"/>
      <c r="Y10" s="23"/>
      <c r="Z10" s="23"/>
      <c r="AA10" s="23"/>
    </row>
    <row r="11" spans="1:27" x14ac:dyDescent="0.3">
      <c r="A11" s="25">
        <v>1</v>
      </c>
      <c r="B11" s="26" t="str">
        <f>'[1]9'!B9</f>
        <v>GANTARANG</v>
      </c>
      <c r="C11" s="26" t="str">
        <f>'[1]9'!C9</f>
        <v>PONRE</v>
      </c>
      <c r="D11" s="27">
        <v>1</v>
      </c>
      <c r="E11" s="27">
        <v>8618</v>
      </c>
      <c r="F11" s="28">
        <v>51</v>
      </c>
      <c r="G11" s="29">
        <f>F11/E11*100</f>
        <v>0.59178463680668369</v>
      </c>
      <c r="H11" s="30">
        <v>242</v>
      </c>
      <c r="I11" s="31">
        <f>H11/E11*100</f>
        <v>2.8080761197493618</v>
      </c>
      <c r="J11" s="28">
        <v>0</v>
      </c>
      <c r="K11" s="29">
        <f t="shared" ref="K11:K31" si="0">J11/$F11*100</f>
        <v>0</v>
      </c>
      <c r="L11" s="28">
        <v>0</v>
      </c>
      <c r="M11" s="29">
        <f t="shared" ref="M11:M31" si="1">L11/$F11*100</f>
        <v>0</v>
      </c>
      <c r="N11" s="28">
        <v>0</v>
      </c>
      <c r="O11" s="31">
        <v>0</v>
      </c>
      <c r="P11" s="28">
        <v>0</v>
      </c>
      <c r="Q11" s="31">
        <v>0</v>
      </c>
      <c r="R11" s="28">
        <v>0</v>
      </c>
      <c r="S11" s="31">
        <f>R11/$H11*100</f>
        <v>0</v>
      </c>
      <c r="T11" s="28">
        <v>0</v>
      </c>
      <c r="U11" s="31">
        <f>T11/$H11*100</f>
        <v>0</v>
      </c>
      <c r="V11" s="28">
        <v>0</v>
      </c>
      <c r="W11" s="31">
        <v>0</v>
      </c>
    </row>
    <row r="12" spans="1:27" x14ac:dyDescent="0.3">
      <c r="A12" s="32"/>
      <c r="B12" s="26"/>
      <c r="C12" s="26" t="str">
        <f>'[1]9'!C10</f>
        <v>GATTARENG</v>
      </c>
      <c r="D12" s="27">
        <v>1</v>
      </c>
      <c r="E12" s="27">
        <v>8204</v>
      </c>
      <c r="F12" s="33">
        <v>0</v>
      </c>
      <c r="G12" s="31">
        <f t="shared" ref="G12:G32" si="2">F12/E12*100</f>
        <v>0</v>
      </c>
      <c r="H12" s="34">
        <v>2</v>
      </c>
      <c r="I12" s="31">
        <f t="shared" ref="I12:I31" si="3">H12/E12*100</f>
        <v>2.4378352023403216E-2</v>
      </c>
      <c r="J12" s="33">
        <v>0</v>
      </c>
      <c r="K12" s="31">
        <v>0</v>
      </c>
      <c r="L12" s="33">
        <v>0</v>
      </c>
      <c r="M12" s="31">
        <v>0</v>
      </c>
      <c r="N12" s="33">
        <v>0</v>
      </c>
      <c r="O12" s="31">
        <v>0</v>
      </c>
      <c r="P12" s="33">
        <v>0</v>
      </c>
      <c r="Q12" s="31">
        <v>0</v>
      </c>
      <c r="R12" s="33">
        <v>0</v>
      </c>
      <c r="S12" s="31">
        <f t="shared" ref="S12:S31" si="4">R12/$H12*100</f>
        <v>0</v>
      </c>
      <c r="T12" s="33">
        <v>0</v>
      </c>
      <c r="U12" s="31">
        <f t="shared" ref="U12:U31" si="5">T12/$H12*100</f>
        <v>0</v>
      </c>
      <c r="V12" s="33">
        <v>0</v>
      </c>
      <c r="W12" s="31">
        <v>0</v>
      </c>
    </row>
    <row r="13" spans="1:27" x14ac:dyDescent="0.3">
      <c r="A13" s="32"/>
      <c r="B13" s="26"/>
      <c r="C13" s="26" t="str">
        <f>'[1]9'!C11</f>
        <v>BONTONYELENG</v>
      </c>
      <c r="D13" s="27">
        <v>1</v>
      </c>
      <c r="E13" s="27">
        <v>9747</v>
      </c>
      <c r="F13" s="33">
        <v>44</v>
      </c>
      <c r="G13" s="31">
        <f t="shared" si="2"/>
        <v>0.45142095003590849</v>
      </c>
      <c r="H13" s="34">
        <v>1028</v>
      </c>
      <c r="I13" s="31">
        <f t="shared" si="3"/>
        <v>10.546834923566225</v>
      </c>
      <c r="J13" s="33">
        <v>0</v>
      </c>
      <c r="K13" s="31">
        <f t="shared" si="0"/>
        <v>0</v>
      </c>
      <c r="L13" s="33">
        <v>0</v>
      </c>
      <c r="M13" s="31">
        <f t="shared" si="1"/>
        <v>0</v>
      </c>
      <c r="N13" s="33">
        <v>0</v>
      </c>
      <c r="O13" s="31">
        <v>0</v>
      </c>
      <c r="P13" s="33">
        <v>0</v>
      </c>
      <c r="Q13" s="31">
        <v>0</v>
      </c>
      <c r="R13" s="33">
        <v>0</v>
      </c>
      <c r="S13" s="31">
        <f t="shared" si="4"/>
        <v>0</v>
      </c>
      <c r="T13" s="33">
        <v>0</v>
      </c>
      <c r="U13" s="31">
        <f t="shared" si="5"/>
        <v>0</v>
      </c>
      <c r="V13" s="33">
        <v>0</v>
      </c>
      <c r="W13" s="31">
        <v>0</v>
      </c>
    </row>
    <row r="14" spans="1:27" x14ac:dyDescent="0.3">
      <c r="A14" s="32">
        <v>2</v>
      </c>
      <c r="B14" s="26" t="str">
        <f>'[1]9'!B12</f>
        <v>KINDANG</v>
      </c>
      <c r="C14" s="26" t="str">
        <f>'[1]9'!C12</f>
        <v>BORONG RAPPOA</v>
      </c>
      <c r="D14" s="27">
        <v>1</v>
      </c>
      <c r="E14" s="27">
        <v>4719</v>
      </c>
      <c r="F14" s="33">
        <v>0</v>
      </c>
      <c r="G14" s="31">
        <f t="shared" si="2"/>
        <v>0</v>
      </c>
      <c r="H14" s="34">
        <v>12</v>
      </c>
      <c r="I14" s="31">
        <f t="shared" si="3"/>
        <v>0.25429116338207247</v>
      </c>
      <c r="J14" s="33">
        <v>0</v>
      </c>
      <c r="K14" s="31">
        <v>0</v>
      </c>
      <c r="L14" s="33">
        <v>0</v>
      </c>
      <c r="M14" s="31">
        <v>0</v>
      </c>
      <c r="N14" s="33">
        <v>0</v>
      </c>
      <c r="O14" s="31">
        <v>0</v>
      </c>
      <c r="P14" s="33">
        <v>0</v>
      </c>
      <c r="Q14" s="31">
        <v>0</v>
      </c>
      <c r="R14" s="33">
        <v>0</v>
      </c>
      <c r="S14" s="31">
        <f t="shared" si="4"/>
        <v>0</v>
      </c>
      <c r="T14" s="33">
        <v>0</v>
      </c>
      <c r="U14" s="31">
        <f t="shared" si="5"/>
        <v>0</v>
      </c>
      <c r="V14" s="33">
        <v>0</v>
      </c>
      <c r="W14" s="31">
        <v>0</v>
      </c>
    </row>
    <row r="15" spans="1:27" x14ac:dyDescent="0.3">
      <c r="A15" s="32"/>
      <c r="B15" s="26"/>
      <c r="C15" s="26" t="str">
        <f>'[1]9'!C13</f>
        <v>BALIBO</v>
      </c>
      <c r="D15" s="27">
        <v>1</v>
      </c>
      <c r="E15" s="27">
        <v>5893</v>
      </c>
      <c r="F15" s="33">
        <v>0</v>
      </c>
      <c r="G15" s="31">
        <f t="shared" si="2"/>
        <v>0</v>
      </c>
      <c r="H15" s="34">
        <v>0</v>
      </c>
      <c r="I15" s="31">
        <f t="shared" si="3"/>
        <v>0</v>
      </c>
      <c r="J15" s="33">
        <v>0</v>
      </c>
      <c r="K15" s="31">
        <v>0</v>
      </c>
      <c r="L15" s="33">
        <v>0</v>
      </c>
      <c r="M15" s="31">
        <v>0</v>
      </c>
      <c r="N15" s="33">
        <v>0</v>
      </c>
      <c r="O15" s="31">
        <v>0</v>
      </c>
      <c r="P15" s="33">
        <v>0</v>
      </c>
      <c r="Q15" s="31">
        <v>0</v>
      </c>
      <c r="R15" s="33">
        <v>0</v>
      </c>
      <c r="S15" s="31">
        <v>0</v>
      </c>
      <c r="T15" s="33">
        <v>0</v>
      </c>
      <c r="U15" s="31">
        <v>0</v>
      </c>
      <c r="V15" s="33">
        <v>0</v>
      </c>
      <c r="W15" s="31">
        <v>0</v>
      </c>
    </row>
    <row r="16" spans="1:27" x14ac:dyDescent="0.3">
      <c r="A16" s="32">
        <v>3</v>
      </c>
      <c r="B16" s="26" t="str">
        <f>'[1]9'!B14</f>
        <v>UJUNG BULU</v>
      </c>
      <c r="C16" s="26" t="str">
        <f>'[1]9'!C14</f>
        <v>CAILE</v>
      </c>
      <c r="D16" s="27">
        <v>1</v>
      </c>
      <c r="E16" s="27">
        <v>15490</v>
      </c>
      <c r="F16" s="33">
        <v>373</v>
      </c>
      <c r="G16" s="31">
        <f t="shared" si="2"/>
        <v>2.4080051646223373</v>
      </c>
      <c r="H16" s="34">
        <v>373</v>
      </c>
      <c r="I16" s="31">
        <f t="shared" si="3"/>
        <v>2.4080051646223373</v>
      </c>
      <c r="J16" s="33">
        <v>0</v>
      </c>
      <c r="K16" s="31">
        <f t="shared" si="0"/>
        <v>0</v>
      </c>
      <c r="L16" s="33">
        <v>0</v>
      </c>
      <c r="M16" s="31">
        <f t="shared" si="1"/>
        <v>0</v>
      </c>
      <c r="N16" s="33">
        <v>0</v>
      </c>
      <c r="O16" s="31">
        <v>0</v>
      </c>
      <c r="P16" s="33">
        <v>0</v>
      </c>
      <c r="Q16" s="31">
        <v>0</v>
      </c>
      <c r="R16" s="33">
        <v>0</v>
      </c>
      <c r="S16" s="31">
        <f t="shared" si="4"/>
        <v>0</v>
      </c>
      <c r="T16" s="33">
        <v>0</v>
      </c>
      <c r="U16" s="31">
        <f t="shared" si="5"/>
        <v>0</v>
      </c>
      <c r="V16" s="33">
        <v>0</v>
      </c>
      <c r="W16" s="31">
        <v>0</v>
      </c>
    </row>
    <row r="17" spans="1:23" x14ac:dyDescent="0.3">
      <c r="A17" s="32">
        <v>4</v>
      </c>
      <c r="B17" s="26" t="str">
        <f>'[1]9'!B15</f>
        <v>UJUNG LOE</v>
      </c>
      <c r="C17" s="26" t="str">
        <f>'[1]9'!C15</f>
        <v>UJUNG LOE</v>
      </c>
      <c r="D17" s="27">
        <v>1</v>
      </c>
      <c r="E17" s="27">
        <v>9345</v>
      </c>
      <c r="F17" s="33">
        <v>51</v>
      </c>
      <c r="G17" s="31">
        <f t="shared" si="2"/>
        <v>0.5457463884430177</v>
      </c>
      <c r="H17" s="34">
        <v>56</v>
      </c>
      <c r="I17" s="31">
        <f t="shared" si="3"/>
        <v>0.59925093632958804</v>
      </c>
      <c r="J17" s="33">
        <v>0</v>
      </c>
      <c r="K17" s="31">
        <f t="shared" si="0"/>
        <v>0</v>
      </c>
      <c r="L17" s="33">
        <v>0</v>
      </c>
      <c r="M17" s="31">
        <f t="shared" si="1"/>
        <v>0</v>
      </c>
      <c r="N17" s="33">
        <v>0</v>
      </c>
      <c r="O17" s="31">
        <v>0</v>
      </c>
      <c r="P17" s="33">
        <v>0</v>
      </c>
      <c r="Q17" s="31">
        <v>0</v>
      </c>
      <c r="R17" s="33">
        <v>0</v>
      </c>
      <c r="S17" s="31">
        <f t="shared" si="4"/>
        <v>0</v>
      </c>
      <c r="T17" s="33">
        <v>0</v>
      </c>
      <c r="U17" s="31">
        <f t="shared" si="5"/>
        <v>0</v>
      </c>
      <c r="V17" s="33">
        <v>0</v>
      </c>
      <c r="W17" s="31">
        <v>0</v>
      </c>
    </row>
    <row r="18" spans="1:23" x14ac:dyDescent="0.3">
      <c r="A18" s="32"/>
      <c r="B18" s="26"/>
      <c r="C18" s="26" t="str">
        <f>'[1]9'!C16</f>
        <v>MANYAMPA</v>
      </c>
      <c r="D18" s="27">
        <v>1</v>
      </c>
      <c r="E18" s="27">
        <v>1985</v>
      </c>
      <c r="F18" s="33">
        <v>0</v>
      </c>
      <c r="G18" s="31">
        <f t="shared" si="2"/>
        <v>0</v>
      </c>
      <c r="H18" s="34">
        <v>0</v>
      </c>
      <c r="I18" s="31">
        <f t="shared" si="3"/>
        <v>0</v>
      </c>
      <c r="J18" s="33">
        <v>0</v>
      </c>
      <c r="K18" s="31">
        <v>0</v>
      </c>
      <c r="L18" s="33">
        <v>0</v>
      </c>
      <c r="M18" s="31">
        <v>0</v>
      </c>
      <c r="N18" s="33">
        <v>0</v>
      </c>
      <c r="O18" s="31">
        <v>0</v>
      </c>
      <c r="P18" s="33">
        <v>0</v>
      </c>
      <c r="Q18" s="31">
        <v>0</v>
      </c>
      <c r="R18" s="33">
        <v>0</v>
      </c>
      <c r="S18" s="31">
        <v>0</v>
      </c>
      <c r="T18" s="33">
        <v>0</v>
      </c>
      <c r="U18" s="31">
        <v>0</v>
      </c>
      <c r="V18" s="33">
        <v>0</v>
      </c>
      <c r="W18" s="31">
        <v>0</v>
      </c>
    </row>
    <row r="19" spans="1:23" x14ac:dyDescent="0.3">
      <c r="A19" s="32"/>
      <c r="B19" s="26"/>
      <c r="C19" s="26" t="str">
        <f>'[1]9'!C17</f>
        <v>PALANGISANG</v>
      </c>
      <c r="D19" s="27">
        <v>1</v>
      </c>
      <c r="E19" s="27">
        <v>3989</v>
      </c>
      <c r="F19" s="33">
        <v>5</v>
      </c>
      <c r="G19" s="31">
        <f t="shared" si="2"/>
        <v>0.12534469791927802</v>
      </c>
      <c r="H19" s="34">
        <v>550</v>
      </c>
      <c r="I19" s="31">
        <f t="shared" si="3"/>
        <v>13.787916771120582</v>
      </c>
      <c r="J19" s="33">
        <v>0</v>
      </c>
      <c r="K19" s="31">
        <f t="shared" si="0"/>
        <v>0</v>
      </c>
      <c r="L19" s="33">
        <v>0</v>
      </c>
      <c r="M19" s="31">
        <f t="shared" si="1"/>
        <v>0</v>
      </c>
      <c r="N19" s="33">
        <v>0</v>
      </c>
      <c r="O19" s="31">
        <v>0</v>
      </c>
      <c r="P19" s="33">
        <v>0</v>
      </c>
      <c r="Q19" s="31">
        <v>0</v>
      </c>
      <c r="R19" s="33">
        <v>0</v>
      </c>
      <c r="S19" s="31">
        <f t="shared" si="4"/>
        <v>0</v>
      </c>
      <c r="T19" s="33">
        <v>0</v>
      </c>
      <c r="U19" s="31">
        <f t="shared" si="5"/>
        <v>0</v>
      </c>
      <c r="V19" s="33">
        <v>0</v>
      </c>
      <c r="W19" s="31">
        <v>0</v>
      </c>
    </row>
    <row r="20" spans="1:23" x14ac:dyDescent="0.3">
      <c r="A20" s="32">
        <v>5</v>
      </c>
      <c r="B20" s="26" t="str">
        <f>'[1]9'!B18</f>
        <v>BONTO BAHARI</v>
      </c>
      <c r="C20" s="26" t="str">
        <f>'[1]9'!C18</f>
        <v>BONTO BAHARI</v>
      </c>
      <c r="D20" s="27">
        <v>1</v>
      </c>
      <c r="E20" s="27">
        <v>9191</v>
      </c>
      <c r="F20" s="33">
        <v>9</v>
      </c>
      <c r="G20" s="31">
        <f t="shared" si="2"/>
        <v>9.7921880100097933E-2</v>
      </c>
      <c r="H20" s="34">
        <v>13</v>
      </c>
      <c r="I20" s="31">
        <f t="shared" si="3"/>
        <v>0.14144271570014144</v>
      </c>
      <c r="J20" s="33">
        <v>0</v>
      </c>
      <c r="K20" s="31">
        <f t="shared" si="0"/>
        <v>0</v>
      </c>
      <c r="L20" s="33">
        <v>0</v>
      </c>
      <c r="M20" s="31">
        <f t="shared" si="1"/>
        <v>0</v>
      </c>
      <c r="N20" s="33">
        <v>0</v>
      </c>
      <c r="O20" s="31">
        <v>0</v>
      </c>
      <c r="P20" s="33">
        <v>0</v>
      </c>
      <c r="Q20" s="31">
        <v>0</v>
      </c>
      <c r="R20" s="33">
        <v>0</v>
      </c>
      <c r="S20" s="31">
        <f t="shared" si="4"/>
        <v>0</v>
      </c>
      <c r="T20" s="33">
        <v>0</v>
      </c>
      <c r="U20" s="31">
        <f t="shared" si="5"/>
        <v>0</v>
      </c>
      <c r="V20" s="33">
        <v>0</v>
      </c>
      <c r="W20" s="31">
        <v>0</v>
      </c>
    </row>
    <row r="21" spans="1:23" x14ac:dyDescent="0.3">
      <c r="A21" s="32">
        <v>6</v>
      </c>
      <c r="B21" s="26" t="str">
        <f>'[1]9'!B19</f>
        <v>BONTO TIRO</v>
      </c>
      <c r="C21" s="26" t="str">
        <f>'[1]9'!C19</f>
        <v>BONTO TIRO</v>
      </c>
      <c r="D21" s="27">
        <v>1</v>
      </c>
      <c r="E21" s="27">
        <v>4819</v>
      </c>
      <c r="F21" s="33">
        <v>2</v>
      </c>
      <c r="G21" s="31">
        <f t="shared" si="2"/>
        <v>4.1502386387217267E-2</v>
      </c>
      <c r="H21" s="34">
        <v>16</v>
      </c>
      <c r="I21" s="31">
        <f t="shared" si="3"/>
        <v>0.33201909109773814</v>
      </c>
      <c r="J21" s="33">
        <v>0</v>
      </c>
      <c r="K21" s="31">
        <f t="shared" si="0"/>
        <v>0</v>
      </c>
      <c r="L21" s="33">
        <v>0</v>
      </c>
      <c r="M21" s="31">
        <f t="shared" si="1"/>
        <v>0</v>
      </c>
      <c r="N21" s="33">
        <v>0</v>
      </c>
      <c r="O21" s="31">
        <v>0</v>
      </c>
      <c r="P21" s="33">
        <v>0</v>
      </c>
      <c r="Q21" s="31">
        <v>0</v>
      </c>
      <c r="R21" s="33">
        <v>0</v>
      </c>
      <c r="S21" s="31">
        <f t="shared" si="4"/>
        <v>0</v>
      </c>
      <c r="T21" s="33">
        <v>0</v>
      </c>
      <c r="U21" s="31">
        <f t="shared" si="5"/>
        <v>0</v>
      </c>
      <c r="V21" s="33">
        <v>0</v>
      </c>
      <c r="W21" s="31">
        <v>0</v>
      </c>
    </row>
    <row r="22" spans="1:23" x14ac:dyDescent="0.3">
      <c r="A22" s="32"/>
      <c r="B22" s="26"/>
      <c r="C22" s="26" t="str">
        <f>'[1]9'!C20</f>
        <v>BATANG</v>
      </c>
      <c r="D22" s="27">
        <v>1</v>
      </c>
      <c r="E22" s="27">
        <v>4039</v>
      </c>
      <c r="F22" s="33">
        <v>0</v>
      </c>
      <c r="G22" s="31">
        <f t="shared" si="2"/>
        <v>0</v>
      </c>
      <c r="H22" s="34">
        <v>0</v>
      </c>
      <c r="I22" s="31">
        <f t="shared" si="3"/>
        <v>0</v>
      </c>
      <c r="J22" s="33">
        <v>0</v>
      </c>
      <c r="K22" s="31">
        <v>0</v>
      </c>
      <c r="L22" s="33">
        <v>0</v>
      </c>
      <c r="M22" s="31">
        <v>0</v>
      </c>
      <c r="N22" s="33">
        <v>0</v>
      </c>
      <c r="O22" s="31">
        <v>0</v>
      </c>
      <c r="P22" s="33">
        <v>0</v>
      </c>
      <c r="Q22" s="31">
        <v>0</v>
      </c>
      <c r="R22" s="33">
        <v>0</v>
      </c>
      <c r="S22" s="31">
        <v>0</v>
      </c>
      <c r="T22" s="33">
        <v>0</v>
      </c>
      <c r="U22" s="31">
        <v>0</v>
      </c>
      <c r="V22" s="33">
        <v>0</v>
      </c>
      <c r="W22" s="31">
        <v>0</v>
      </c>
    </row>
    <row r="23" spans="1:23" x14ac:dyDescent="0.3">
      <c r="A23" s="32">
        <v>7</v>
      </c>
      <c r="B23" s="26" t="str">
        <f>'[1]9'!B21</f>
        <v>HERLANG</v>
      </c>
      <c r="C23" s="26" t="str">
        <f>'[1]9'!C21</f>
        <v>HERLANG</v>
      </c>
      <c r="D23" s="27">
        <v>1</v>
      </c>
      <c r="E23" s="27">
        <v>5879</v>
      </c>
      <c r="F23" s="33">
        <v>1</v>
      </c>
      <c r="G23" s="31">
        <f t="shared" si="2"/>
        <v>1.7009695526450076E-2</v>
      </c>
      <c r="H23" s="34">
        <v>484</v>
      </c>
      <c r="I23" s="31">
        <f t="shared" si="3"/>
        <v>8.2326926348018379</v>
      </c>
      <c r="J23" s="33">
        <v>0</v>
      </c>
      <c r="K23" s="31">
        <f t="shared" si="0"/>
        <v>0</v>
      </c>
      <c r="L23" s="33">
        <v>0</v>
      </c>
      <c r="M23" s="31">
        <f t="shared" si="1"/>
        <v>0</v>
      </c>
      <c r="N23" s="33">
        <v>0</v>
      </c>
      <c r="O23" s="31">
        <v>0</v>
      </c>
      <c r="P23" s="33">
        <v>0</v>
      </c>
      <c r="Q23" s="31">
        <v>0</v>
      </c>
      <c r="R23" s="33">
        <v>0</v>
      </c>
      <c r="S23" s="31">
        <f t="shared" si="4"/>
        <v>0</v>
      </c>
      <c r="T23" s="33">
        <v>0</v>
      </c>
      <c r="U23" s="31">
        <f t="shared" si="5"/>
        <v>0</v>
      </c>
      <c r="V23" s="33">
        <v>0</v>
      </c>
      <c r="W23" s="31">
        <v>0</v>
      </c>
    </row>
    <row r="24" spans="1:23" x14ac:dyDescent="0.3">
      <c r="A24" s="32"/>
      <c r="B24" s="26"/>
      <c r="C24" s="26" t="str">
        <f>'[1]9'!C22</f>
        <v>KARASSING</v>
      </c>
      <c r="D24" s="27">
        <v>1</v>
      </c>
      <c r="E24" s="27">
        <v>3291</v>
      </c>
      <c r="F24" s="33">
        <v>9</v>
      </c>
      <c r="G24" s="31">
        <f t="shared" si="2"/>
        <v>0.27347310847766637</v>
      </c>
      <c r="H24" s="34">
        <v>13</v>
      </c>
      <c r="I24" s="31">
        <f t="shared" si="3"/>
        <v>0.39501671224551804</v>
      </c>
      <c r="J24" s="33">
        <v>0</v>
      </c>
      <c r="K24" s="31">
        <f t="shared" si="0"/>
        <v>0</v>
      </c>
      <c r="L24" s="33">
        <v>0</v>
      </c>
      <c r="M24" s="31">
        <f t="shared" si="1"/>
        <v>0</v>
      </c>
      <c r="N24" s="33">
        <v>0</v>
      </c>
      <c r="O24" s="31">
        <v>0</v>
      </c>
      <c r="P24" s="33">
        <v>0</v>
      </c>
      <c r="Q24" s="31">
        <v>0</v>
      </c>
      <c r="R24" s="33">
        <v>0</v>
      </c>
      <c r="S24" s="31">
        <f t="shared" si="4"/>
        <v>0</v>
      </c>
      <c r="T24" s="33">
        <v>0</v>
      </c>
      <c r="U24" s="31">
        <f t="shared" si="5"/>
        <v>0</v>
      </c>
      <c r="V24" s="33">
        <v>0</v>
      </c>
      <c r="W24" s="31">
        <v>0</v>
      </c>
    </row>
    <row r="25" spans="1:23" x14ac:dyDescent="0.3">
      <c r="A25" s="32">
        <v>8</v>
      </c>
      <c r="B25" s="26" t="str">
        <f>'[1]9'!B23</f>
        <v>KAJANG</v>
      </c>
      <c r="C25" s="26" t="str">
        <f>'[1]9'!C23</f>
        <v>KAJANG</v>
      </c>
      <c r="D25" s="27">
        <v>1</v>
      </c>
      <c r="E25" s="27">
        <v>6428</v>
      </c>
      <c r="F25" s="33">
        <v>0</v>
      </c>
      <c r="G25" s="31">
        <f t="shared" si="2"/>
        <v>0</v>
      </c>
      <c r="H25" s="34">
        <v>0</v>
      </c>
      <c r="I25" s="31">
        <f t="shared" si="3"/>
        <v>0</v>
      </c>
      <c r="J25" s="33">
        <v>0</v>
      </c>
      <c r="K25" s="31">
        <v>0</v>
      </c>
      <c r="L25" s="33">
        <v>0</v>
      </c>
      <c r="M25" s="31">
        <v>0</v>
      </c>
      <c r="N25" s="33">
        <v>0</v>
      </c>
      <c r="O25" s="31">
        <v>0</v>
      </c>
      <c r="P25" s="33">
        <v>0</v>
      </c>
      <c r="Q25" s="31">
        <v>0</v>
      </c>
      <c r="R25" s="33">
        <v>0</v>
      </c>
      <c r="S25" s="31">
        <v>0</v>
      </c>
      <c r="T25" s="33">
        <v>0</v>
      </c>
      <c r="U25" s="31">
        <v>0</v>
      </c>
      <c r="V25" s="33">
        <v>0</v>
      </c>
      <c r="W25" s="31">
        <v>0</v>
      </c>
    </row>
    <row r="26" spans="1:23" x14ac:dyDescent="0.3">
      <c r="A26" s="32"/>
      <c r="B26" s="26"/>
      <c r="C26" s="26" t="str">
        <f>'[1]9'!C24</f>
        <v>LEMBANNA</v>
      </c>
      <c r="D26" s="27">
        <v>1</v>
      </c>
      <c r="E26" s="27">
        <v>5957</v>
      </c>
      <c r="F26" s="33">
        <v>373</v>
      </c>
      <c r="G26" s="31">
        <f t="shared" si="2"/>
        <v>6.2615410441497401</v>
      </c>
      <c r="H26" s="34">
        <v>436</v>
      </c>
      <c r="I26" s="31">
        <f t="shared" si="3"/>
        <v>7.319120362598623</v>
      </c>
      <c r="J26" s="33">
        <v>0</v>
      </c>
      <c r="K26" s="31">
        <f t="shared" si="0"/>
        <v>0</v>
      </c>
      <c r="L26" s="33">
        <v>0</v>
      </c>
      <c r="M26" s="31">
        <f t="shared" si="1"/>
        <v>0</v>
      </c>
      <c r="N26" s="33">
        <v>0</v>
      </c>
      <c r="O26" s="31">
        <v>0</v>
      </c>
      <c r="P26" s="33">
        <v>0</v>
      </c>
      <c r="Q26" s="31">
        <v>0</v>
      </c>
      <c r="R26" s="33">
        <v>0</v>
      </c>
      <c r="S26" s="31">
        <f t="shared" si="4"/>
        <v>0</v>
      </c>
      <c r="T26" s="33">
        <v>0</v>
      </c>
      <c r="U26" s="31">
        <f t="shared" si="5"/>
        <v>0</v>
      </c>
      <c r="V26" s="33">
        <v>0</v>
      </c>
      <c r="W26" s="31">
        <v>0</v>
      </c>
    </row>
    <row r="27" spans="1:23" x14ac:dyDescent="0.3">
      <c r="A27" s="32"/>
      <c r="B27" s="26"/>
      <c r="C27" s="26" t="str">
        <f>'[1]9'!C25</f>
        <v>TANAH TOA</v>
      </c>
      <c r="D27" s="27">
        <v>1</v>
      </c>
      <c r="E27" s="27">
        <v>3648</v>
      </c>
      <c r="F27" s="33">
        <v>2</v>
      </c>
      <c r="G27" s="31">
        <f t="shared" si="2"/>
        <v>5.4824561403508769E-2</v>
      </c>
      <c r="H27" s="34">
        <v>16</v>
      </c>
      <c r="I27" s="31">
        <f t="shared" si="3"/>
        <v>0.43859649122807015</v>
      </c>
      <c r="J27" s="33">
        <v>0</v>
      </c>
      <c r="K27" s="31">
        <f t="shared" si="0"/>
        <v>0</v>
      </c>
      <c r="L27" s="33">
        <v>0</v>
      </c>
      <c r="M27" s="31">
        <f t="shared" si="1"/>
        <v>0</v>
      </c>
      <c r="N27" s="33">
        <v>0</v>
      </c>
      <c r="O27" s="31">
        <v>0</v>
      </c>
      <c r="P27" s="33">
        <v>0</v>
      </c>
      <c r="Q27" s="31">
        <v>0</v>
      </c>
      <c r="R27" s="33">
        <v>0</v>
      </c>
      <c r="S27" s="31">
        <f t="shared" si="4"/>
        <v>0</v>
      </c>
      <c r="T27" s="33">
        <v>0</v>
      </c>
      <c r="U27" s="31">
        <f t="shared" si="5"/>
        <v>0</v>
      </c>
      <c r="V27" s="33">
        <v>0</v>
      </c>
      <c r="W27" s="31">
        <v>0</v>
      </c>
    </row>
    <row r="28" spans="1:23" x14ac:dyDescent="0.3">
      <c r="A28" s="32">
        <v>9</v>
      </c>
      <c r="B28" s="26" t="str">
        <f>'[1]9'!B26</f>
        <v>BULUKUMPA</v>
      </c>
      <c r="C28" s="26" t="str">
        <f>'[1]9'!C26</f>
        <v>TANETE</v>
      </c>
      <c r="D28" s="27">
        <v>1</v>
      </c>
      <c r="E28" s="27">
        <v>8417</v>
      </c>
      <c r="F28" s="33">
        <v>0</v>
      </c>
      <c r="G28" s="31">
        <f t="shared" si="2"/>
        <v>0</v>
      </c>
      <c r="H28" s="34">
        <v>34</v>
      </c>
      <c r="I28" s="31">
        <f t="shared" si="3"/>
        <v>0.40394439824165379</v>
      </c>
      <c r="J28" s="33">
        <v>0</v>
      </c>
      <c r="K28" s="31">
        <v>0</v>
      </c>
      <c r="L28" s="33">
        <v>0</v>
      </c>
      <c r="M28" s="31">
        <v>0</v>
      </c>
      <c r="N28" s="33">
        <v>0</v>
      </c>
      <c r="O28" s="31">
        <v>0</v>
      </c>
      <c r="P28" s="33">
        <v>0</v>
      </c>
      <c r="Q28" s="31">
        <v>0</v>
      </c>
      <c r="R28" s="33">
        <v>0</v>
      </c>
      <c r="S28" s="31">
        <f t="shared" si="4"/>
        <v>0</v>
      </c>
      <c r="T28" s="33">
        <v>0</v>
      </c>
      <c r="U28" s="31">
        <f t="shared" si="5"/>
        <v>0</v>
      </c>
      <c r="V28" s="33">
        <v>0</v>
      </c>
      <c r="W28" s="31">
        <v>0</v>
      </c>
    </row>
    <row r="29" spans="1:23" x14ac:dyDescent="0.3">
      <c r="A29" s="32"/>
      <c r="B29" s="26"/>
      <c r="C29" s="26" t="str">
        <f>'[1]9'!C27</f>
        <v>SALASSAE</v>
      </c>
      <c r="D29" s="27">
        <v>1</v>
      </c>
      <c r="E29" s="27">
        <v>4394</v>
      </c>
      <c r="F29" s="33">
        <v>2</v>
      </c>
      <c r="G29" s="31">
        <f t="shared" si="2"/>
        <v>4.5516613563950842E-2</v>
      </c>
      <c r="H29" s="34">
        <v>2</v>
      </c>
      <c r="I29" s="31">
        <f t="shared" si="3"/>
        <v>4.5516613563950842E-2</v>
      </c>
      <c r="J29" s="33">
        <v>0</v>
      </c>
      <c r="K29" s="31">
        <f t="shared" si="0"/>
        <v>0</v>
      </c>
      <c r="L29" s="33">
        <v>0</v>
      </c>
      <c r="M29" s="31">
        <f t="shared" si="1"/>
        <v>0</v>
      </c>
      <c r="N29" s="33">
        <v>0</v>
      </c>
      <c r="O29" s="31">
        <v>0</v>
      </c>
      <c r="P29" s="33">
        <v>0</v>
      </c>
      <c r="Q29" s="31">
        <v>0</v>
      </c>
      <c r="R29" s="33">
        <v>0</v>
      </c>
      <c r="S29" s="31">
        <f t="shared" si="4"/>
        <v>0</v>
      </c>
      <c r="T29" s="33">
        <v>0</v>
      </c>
      <c r="U29" s="31">
        <f t="shared" si="5"/>
        <v>0</v>
      </c>
      <c r="V29" s="33">
        <v>0</v>
      </c>
      <c r="W29" s="31">
        <v>0</v>
      </c>
    </row>
    <row r="30" spans="1:23" x14ac:dyDescent="0.3">
      <c r="A30" s="32"/>
      <c r="B30" s="26"/>
      <c r="C30" s="26" t="str">
        <f>'[1]9'!C28</f>
        <v>BALANTAROANG</v>
      </c>
      <c r="D30" s="27">
        <v>1</v>
      </c>
      <c r="E30" s="27">
        <v>4291</v>
      </c>
      <c r="F30" s="33">
        <v>5</v>
      </c>
      <c r="G30" s="31">
        <f t="shared" si="2"/>
        <v>0.11652295502213937</v>
      </c>
      <c r="H30" s="34">
        <v>17</v>
      </c>
      <c r="I30" s="31">
        <f t="shared" si="3"/>
        <v>0.39617804707527388</v>
      </c>
      <c r="J30" s="33">
        <v>0</v>
      </c>
      <c r="K30" s="31">
        <f t="shared" si="0"/>
        <v>0</v>
      </c>
      <c r="L30" s="33">
        <v>0</v>
      </c>
      <c r="M30" s="31">
        <f t="shared" si="1"/>
        <v>0</v>
      </c>
      <c r="N30" s="33">
        <v>0</v>
      </c>
      <c r="O30" s="31">
        <v>0</v>
      </c>
      <c r="P30" s="33">
        <v>0</v>
      </c>
      <c r="Q30" s="31">
        <v>0</v>
      </c>
      <c r="R30" s="33">
        <v>0</v>
      </c>
      <c r="S30" s="31">
        <f t="shared" si="4"/>
        <v>0</v>
      </c>
      <c r="T30" s="33">
        <v>0</v>
      </c>
      <c r="U30" s="31">
        <f t="shared" si="5"/>
        <v>0</v>
      </c>
      <c r="V30" s="33">
        <v>0</v>
      </c>
      <c r="W30" s="31">
        <v>0</v>
      </c>
    </row>
    <row r="31" spans="1:23" x14ac:dyDescent="0.3">
      <c r="A31" s="35">
        <v>10</v>
      </c>
      <c r="B31" s="36" t="s">
        <v>23</v>
      </c>
      <c r="C31" s="36" t="s">
        <v>24</v>
      </c>
      <c r="D31" s="27">
        <v>1</v>
      </c>
      <c r="E31" s="27">
        <v>13826</v>
      </c>
      <c r="F31" s="33">
        <v>86</v>
      </c>
      <c r="G31" s="31">
        <f t="shared" si="2"/>
        <v>0.62201649066975262</v>
      </c>
      <c r="H31" s="34">
        <v>273</v>
      </c>
      <c r="I31" s="31">
        <f t="shared" si="3"/>
        <v>1.9745407203818892</v>
      </c>
      <c r="J31" s="33">
        <v>0</v>
      </c>
      <c r="K31" s="31">
        <f t="shared" si="0"/>
        <v>0</v>
      </c>
      <c r="L31" s="33">
        <v>0</v>
      </c>
      <c r="M31" s="31">
        <f t="shared" si="1"/>
        <v>0</v>
      </c>
      <c r="N31" s="33">
        <v>0</v>
      </c>
      <c r="O31" s="31">
        <v>0</v>
      </c>
      <c r="P31" s="33">
        <v>0</v>
      </c>
      <c r="Q31" s="31">
        <v>0</v>
      </c>
      <c r="R31" s="33">
        <v>0</v>
      </c>
      <c r="S31" s="31">
        <f t="shared" si="4"/>
        <v>0</v>
      </c>
      <c r="T31" s="33">
        <v>0</v>
      </c>
      <c r="U31" s="31">
        <f t="shared" si="5"/>
        <v>0</v>
      </c>
      <c r="V31" s="33">
        <v>0</v>
      </c>
      <c r="W31" s="31">
        <v>0</v>
      </c>
    </row>
    <row r="32" spans="1:23" ht="24.75" customHeight="1" thickBot="1" x14ac:dyDescent="0.35">
      <c r="A32" s="37" t="s">
        <v>25</v>
      </c>
      <c r="B32" s="38"/>
      <c r="C32" s="39"/>
      <c r="D32" s="40">
        <f>SUM(D11:D31)</f>
        <v>21</v>
      </c>
      <c r="E32" s="41">
        <f>SUM(E11:E31)</f>
        <v>142170</v>
      </c>
      <c r="F32" s="41">
        <f>SUM(F11:F31)</f>
        <v>1013</v>
      </c>
      <c r="G32" s="42">
        <f t="shared" si="2"/>
        <v>0.71252725610184997</v>
      </c>
      <c r="H32" s="41">
        <f>SUM(H11:H31)</f>
        <v>3567</v>
      </c>
      <c r="I32" s="42">
        <f>H32/E32</f>
        <v>2.5089681367377083E-2</v>
      </c>
      <c r="J32" s="41">
        <f>SUM(J11:J31)</f>
        <v>0</v>
      </c>
      <c r="K32" s="43">
        <f>J32/$F32*100</f>
        <v>0</v>
      </c>
      <c r="L32" s="41">
        <f>SUM(L11:L31)</f>
        <v>0</v>
      </c>
      <c r="M32" s="43">
        <f>L32/$F32*100</f>
        <v>0</v>
      </c>
      <c r="N32" s="41">
        <f>SUM(N11:N31)</f>
        <v>0</v>
      </c>
      <c r="O32" s="43">
        <v>0</v>
      </c>
      <c r="P32" s="41">
        <f>SUM(P11:P31)</f>
        <v>0</v>
      </c>
      <c r="Q32" s="43">
        <v>0</v>
      </c>
      <c r="R32" s="41">
        <f>SUM(R11:R31)</f>
        <v>0</v>
      </c>
      <c r="S32" s="43">
        <f>R32/$H32*100</f>
        <v>0</v>
      </c>
      <c r="T32" s="41">
        <f>SUM(T11:T31)</f>
        <v>0</v>
      </c>
      <c r="U32" s="43">
        <f>T32/$H32*100</f>
        <v>0</v>
      </c>
      <c r="V32" s="41">
        <f>SUM(V11:V31)</f>
        <v>0</v>
      </c>
      <c r="W32" s="43">
        <v>0</v>
      </c>
    </row>
    <row r="33" spans="1:23" x14ac:dyDescent="0.3">
      <c r="C33" s="2"/>
      <c r="D33" s="2"/>
      <c r="E33" s="2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x14ac:dyDescent="0.3">
      <c r="A34" s="45" t="s">
        <v>26</v>
      </c>
      <c r="B34" s="45"/>
      <c r="C34" s="45"/>
    </row>
    <row r="35" spans="1:23" x14ac:dyDescent="0.3">
      <c r="A35" s="45" t="s">
        <v>27</v>
      </c>
      <c r="B35" s="45"/>
      <c r="C35" s="45"/>
    </row>
    <row r="36" spans="1:23" x14ac:dyDescent="0.3">
      <c r="A36" s="45"/>
      <c r="B36" s="45" t="s">
        <v>28</v>
      </c>
      <c r="C36" s="45"/>
    </row>
  </sheetData>
  <mergeCells count="15">
    <mergeCell ref="T8:U8"/>
    <mergeCell ref="V8:W8"/>
    <mergeCell ref="A32:C32"/>
    <mergeCell ref="H8:I8"/>
    <mergeCell ref="J8:K8"/>
    <mergeCell ref="L8:M8"/>
    <mergeCell ref="N8:O8"/>
    <mergeCell ref="P8:Q8"/>
    <mergeCell ref="R8:S8"/>
    <mergeCell ref="A8:A9"/>
    <mergeCell ref="B8:B9"/>
    <mergeCell ref="C8:C9"/>
    <mergeCell ref="D8:D9"/>
    <mergeCell ref="E8:E9"/>
    <mergeCell ref="F8:G8"/>
  </mergeCells>
  <printOptions horizontalCentered="1"/>
  <pageMargins left="0.37" right="0.31" top="0.74803149606299213" bottom="0.74803149606299213" header="0.31496062992125984" footer="0.31496062992125984"/>
  <pageSetup paperSize="9" scale="5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2025-10-27T02:40:18Z</dcterms:created>
  <dcterms:modified xsi:type="dcterms:W3CDTF">2025-10-27T02:40:38Z</dcterms:modified>
</cp:coreProperties>
</file>