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025\2025 UPDATE SATU DATA INDONESIA\68.75 PELAYANAN KESEHATAN  PENDERITA HIPERTENSI\"/>
    </mc:Choice>
  </mc:AlternateContent>
  <xr:revisionPtr revIDLastSave="0" documentId="8_{20F19537-D91F-41C6-96AB-2B6EA4DFAE9E}" xr6:coauthVersionLast="47" xr6:coauthVersionMax="47" xr10:uidLastSave="{00000000-0000-0000-0000-000000000000}"/>
  <bookViews>
    <workbookView xWindow="-108" yWindow="-108" windowWidth="23256" windowHeight="12456" xr2:uid="{1005775F-ADB5-40FD-B331-AC8E6615B8DC}"/>
  </bookViews>
  <sheets>
    <sheet name="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J32" i="1" s="1"/>
  <c r="G32" i="1"/>
  <c r="H32" i="1" s="1"/>
  <c r="F32" i="1"/>
  <c r="E32" i="1"/>
  <c r="D32" i="1"/>
  <c r="K31" i="1"/>
  <c r="L31" i="1" s="1"/>
  <c r="J31" i="1"/>
  <c r="H31" i="1"/>
  <c r="F31" i="1"/>
  <c r="K30" i="1"/>
  <c r="J30" i="1"/>
  <c r="H30" i="1"/>
  <c r="F30" i="1"/>
  <c r="L30" i="1" s="1"/>
  <c r="L29" i="1"/>
  <c r="K29" i="1"/>
  <c r="J29" i="1"/>
  <c r="H29" i="1"/>
  <c r="F29" i="1"/>
  <c r="K28" i="1"/>
  <c r="L28" i="1" s="1"/>
  <c r="J28" i="1"/>
  <c r="H28" i="1"/>
  <c r="F28" i="1"/>
  <c r="K27" i="1"/>
  <c r="L27" i="1" s="1"/>
  <c r="J27" i="1"/>
  <c r="H27" i="1"/>
  <c r="F27" i="1"/>
  <c r="K26" i="1"/>
  <c r="L26" i="1" s="1"/>
  <c r="J26" i="1"/>
  <c r="H26" i="1"/>
  <c r="F26" i="1"/>
  <c r="K25" i="1"/>
  <c r="L25" i="1" s="1"/>
  <c r="J25" i="1"/>
  <c r="H25" i="1"/>
  <c r="F25" i="1"/>
  <c r="K24" i="1"/>
  <c r="L24" i="1" s="1"/>
  <c r="J24" i="1"/>
  <c r="H24" i="1"/>
  <c r="F24" i="1"/>
  <c r="K23" i="1"/>
  <c r="L23" i="1" s="1"/>
  <c r="J23" i="1"/>
  <c r="H23" i="1"/>
  <c r="F23" i="1"/>
  <c r="K22" i="1"/>
  <c r="J22" i="1"/>
  <c r="H22" i="1"/>
  <c r="F22" i="1"/>
  <c r="L22" i="1" s="1"/>
  <c r="L21" i="1"/>
  <c r="K21" i="1"/>
  <c r="J21" i="1"/>
  <c r="H21" i="1"/>
  <c r="F21" i="1"/>
  <c r="K20" i="1"/>
  <c r="L20" i="1" s="1"/>
  <c r="J20" i="1"/>
  <c r="H20" i="1"/>
  <c r="F20" i="1"/>
  <c r="K19" i="1"/>
  <c r="L19" i="1" s="1"/>
  <c r="J19" i="1"/>
  <c r="H19" i="1"/>
  <c r="F19" i="1"/>
  <c r="K18" i="1"/>
  <c r="L18" i="1" s="1"/>
  <c r="J18" i="1"/>
  <c r="H18" i="1"/>
  <c r="F18" i="1"/>
  <c r="K17" i="1"/>
  <c r="L17" i="1" s="1"/>
  <c r="J17" i="1"/>
  <c r="H17" i="1"/>
  <c r="F17" i="1"/>
  <c r="K16" i="1"/>
  <c r="L16" i="1" s="1"/>
  <c r="J16" i="1"/>
  <c r="H16" i="1"/>
  <c r="F16" i="1"/>
  <c r="K15" i="1"/>
  <c r="L15" i="1" s="1"/>
  <c r="J15" i="1"/>
  <c r="H15" i="1"/>
  <c r="F15" i="1"/>
  <c r="K14" i="1"/>
  <c r="J14" i="1"/>
  <c r="H14" i="1"/>
  <c r="F14" i="1"/>
  <c r="L14" i="1" s="1"/>
  <c r="L13" i="1"/>
  <c r="K13" i="1"/>
  <c r="J13" i="1"/>
  <c r="H13" i="1"/>
  <c r="F13" i="1"/>
  <c r="K12" i="1"/>
  <c r="K32" i="1" s="1"/>
  <c r="L32" i="1" s="1"/>
  <c r="J12" i="1"/>
  <c r="H12" i="1"/>
  <c r="F12" i="1"/>
  <c r="K11" i="1"/>
  <c r="L11" i="1" s="1"/>
  <c r="J11" i="1"/>
  <c r="H11" i="1"/>
  <c r="F11" i="1"/>
  <c r="A5" i="1"/>
  <c r="A4" i="1"/>
  <c r="L12" i="1" l="1"/>
</calcChain>
</file>

<file path=xl/sharedStrings.xml><?xml version="1.0" encoding="utf-8"?>
<sst xmlns="http://schemas.openxmlformats.org/spreadsheetml/2006/main" count="53" uniqueCount="41">
  <si>
    <t>TABEL 75</t>
  </si>
  <si>
    <t xml:space="preserve"> </t>
  </si>
  <si>
    <t>PELAYANAN KESEHATAN  PENDERITA HIPERTENSI MENURUT JENIS KELAMIN, KECAMATAN, DAN PUSKESMAS</t>
  </si>
  <si>
    <t>NO</t>
  </si>
  <si>
    <t>KECAMATAN</t>
  </si>
  <si>
    <t>PUSKESMAS</t>
  </si>
  <si>
    <r>
      <rPr>
        <b/>
        <sz val="12"/>
        <color theme="1"/>
        <rFont val="Arial"/>
        <family val="2"/>
      </rPr>
      <t xml:space="preserve">JUMLAH ESTIMASI PENDERITA HIPERTENSI BERUSIA </t>
    </r>
    <r>
      <rPr>
        <b/>
        <sz val="12"/>
        <color theme="1"/>
        <rFont val="Calibri"/>
        <family val="2"/>
      </rPr>
      <t>≥</t>
    </r>
    <r>
      <rPr>
        <b/>
        <sz val="12"/>
        <color theme="1"/>
        <rFont val="Arial"/>
        <family val="2"/>
      </rPr>
      <t xml:space="preserve"> 15 TAHUN</t>
    </r>
  </si>
  <si>
    <t>MENDAPAT PELAYANAN KESEHATAN</t>
  </si>
  <si>
    <t>LAKI-LAKI</t>
  </si>
  <si>
    <t>PEREMPUAN</t>
  </si>
  <si>
    <t>LAKI-LAKI + PEREMPUAN</t>
  </si>
  <si>
    <t>JUMLAH</t>
  </si>
  <si>
    <t>%</t>
  </si>
  <si>
    <t>GANTARANG</t>
  </si>
  <si>
    <t>PONRE</t>
  </si>
  <si>
    <t>GATTARENG</t>
  </si>
  <si>
    <t>BONTONYELENG</t>
  </si>
  <si>
    <t>KINDANG</t>
  </si>
  <si>
    <t>BORONG RAPPOA</t>
  </si>
  <si>
    <t>BALIBO</t>
  </si>
  <si>
    <t>UJUNG BULU</t>
  </si>
  <si>
    <t>CAILE</t>
  </si>
  <si>
    <t>UJUNG LOE</t>
  </si>
  <si>
    <t>MANYAMPA</t>
  </si>
  <si>
    <t>PALANGISANG</t>
  </si>
  <si>
    <t>BONTO BAHARI</t>
  </si>
  <si>
    <t>BONTO TIRO</t>
  </si>
  <si>
    <t>BATANG</t>
  </si>
  <si>
    <t>HERLANG</t>
  </si>
  <si>
    <t>KARASSING</t>
  </si>
  <si>
    <t>KAJANG</t>
  </si>
  <si>
    <t>LEMBANNA</t>
  </si>
  <si>
    <t>TANAH TOA</t>
  </si>
  <si>
    <t>BULUKUMPA</t>
  </si>
  <si>
    <t>TANETE</t>
  </si>
  <si>
    <t>SALASSAE</t>
  </si>
  <si>
    <t>BALANTAROANG</t>
  </si>
  <si>
    <t>RILAU ALE</t>
  </si>
  <si>
    <t>BONTO BANGUN</t>
  </si>
  <si>
    <t>JUMLAH (KAB/KOTA)</t>
  </si>
  <si>
    <t>Sumber: Bidang Pencegahan dan Pengendalian Penyakit Dinas Kesehatan Bulukumba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</si>
</sst>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ash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rgb="FF000000"/>
      </right>
      <top style="dashed">
        <color indexed="64"/>
      </top>
      <bottom style="dashed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indexed="64"/>
      </top>
      <bottom style="dashed">
        <color indexed="64"/>
      </bottom>
      <diagonal/>
    </border>
    <border>
      <left style="thin">
        <color rgb="FF000000"/>
      </left>
      <right/>
      <top/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 style="dashed">
        <color rgb="FF000000"/>
      </bottom>
      <diagonal/>
    </border>
    <border>
      <left style="thin">
        <color rgb="FF000000"/>
      </left>
      <right/>
      <top style="dashed">
        <color rgb="FF000000"/>
      </top>
      <bottom/>
      <diagonal/>
    </border>
    <border>
      <left style="thin">
        <color rgb="FF000000"/>
      </left>
      <right style="thin">
        <color rgb="FF000000"/>
      </right>
      <top style="dashed">
        <color rgb="FF000000"/>
      </top>
      <bottom/>
      <diagonal/>
    </border>
    <border>
      <left style="thin">
        <color rgb="FF000000"/>
      </left>
      <right/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indexed="64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/>
      <bottom style="dashed">
        <color rgb="FF000000"/>
      </bottom>
      <diagonal/>
    </border>
    <border>
      <left style="thin">
        <color rgb="FF000000"/>
      </left>
      <right/>
      <top style="dash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dashed">
        <color indexed="64"/>
      </top>
      <bottom/>
      <diagonal/>
    </border>
    <border>
      <left style="thin">
        <color rgb="FF000000"/>
      </left>
      <right style="thin">
        <color rgb="FF000000"/>
      </right>
      <top style="dashed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2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1" fillId="0" borderId="9" xfId="0" applyFont="1" applyBorder="1" applyAlignment="1">
      <alignment horizontal="center" vertical="center"/>
    </xf>
    <xf numFmtId="0" fontId="5" fillId="0" borderId="10" xfId="0" applyFont="1" applyBorder="1"/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37" fontId="8" fillId="0" borderId="16" xfId="0" applyNumberFormat="1" applyFont="1" applyBorder="1" applyAlignment="1">
      <alignment horizontal="center" vertical="center"/>
    </xf>
    <xf numFmtId="37" fontId="8" fillId="0" borderId="17" xfId="0" applyNumberFormat="1" applyFont="1" applyBorder="1" applyAlignment="1">
      <alignment horizontal="center" vertical="center"/>
    </xf>
    <xf numFmtId="2" fontId="8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37" fontId="8" fillId="0" borderId="20" xfId="0" applyNumberFormat="1" applyFont="1" applyBorder="1" applyAlignment="1">
      <alignment horizontal="center" vertical="center"/>
    </xf>
    <xf numFmtId="37" fontId="8" fillId="0" borderId="21" xfId="0" applyNumberFormat="1" applyFont="1" applyBorder="1" applyAlignment="1">
      <alignment horizontal="center" vertical="center"/>
    </xf>
    <xf numFmtId="2" fontId="8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0" fillId="0" borderId="28" xfId="0" applyBorder="1"/>
    <xf numFmtId="0" fontId="0" fillId="0" borderId="29" xfId="0" applyBorder="1"/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2" fillId="2" borderId="32" xfId="0" applyFont="1" applyFill="1" applyBorder="1" applyAlignment="1">
      <alignment vertical="center"/>
    </xf>
    <xf numFmtId="37" fontId="8" fillId="0" borderId="33" xfId="0" applyNumberFormat="1" applyFont="1" applyBorder="1" applyAlignment="1">
      <alignment horizontal="center" vertical="center"/>
    </xf>
    <xf numFmtId="37" fontId="8" fillId="0" borderId="34" xfId="0" applyNumberFormat="1" applyFont="1" applyBorder="1" applyAlignment="1">
      <alignment horizontal="center" vertical="center"/>
    </xf>
    <xf numFmtId="2" fontId="8" fillId="0" borderId="34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1" fillId="0" borderId="35" xfId="0" applyFont="1" applyBorder="1" applyAlignment="1">
      <alignment horizontal="left" vertical="center"/>
    </xf>
    <xf numFmtId="37" fontId="9" fillId="0" borderId="35" xfId="0" applyNumberFormat="1" applyFont="1" applyBorder="1" applyAlignment="1">
      <alignment horizontal="center" vertical="center"/>
    </xf>
    <xf numFmtId="37" fontId="9" fillId="0" borderId="36" xfId="0" applyNumberFormat="1" applyFont="1" applyBorder="1" applyAlignment="1">
      <alignment horizontal="center" vertical="center"/>
    </xf>
    <xf numFmtId="2" fontId="9" fillId="0" borderId="36" xfId="0" applyNumberFormat="1" applyFont="1" applyBorder="1" applyAlignment="1">
      <alignment horizontal="center" vertical="center"/>
    </xf>
    <xf numFmtId="37" fontId="2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000%20LAMPIRAN%20PROFIL%20DINAS%20KESEHATAN\Lampiran%20Profil%20Dinkes%202023%20Bulukumba%20Fix.xlsb" TargetMode="External"/><Relationship Id="rId1" Type="http://schemas.openxmlformats.org/officeDocument/2006/relationships/externalLinkPath" Target="/2025/2025%20UPDATE%20SATU%20DATA%20INDONESIA/000%20LAMPIRAN%20PROFIL%20DINAS%20KESEHATAN/Lampiran%20Profil%20Dinkes%202023%20Bulukumba%20Fix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3.a"/>
      <sheetName val="14"/>
      <sheetName val="14.a"/>
      <sheetName val="15"/>
      <sheetName val="15.a"/>
      <sheetName val="16"/>
      <sheetName val="16.a"/>
      <sheetName val="17"/>
      <sheetName val="17.a"/>
      <sheetName val="18"/>
      <sheetName val="18.a"/>
      <sheetName val="19"/>
      <sheetName val="19.a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Sheet1"/>
      <sheetName val="Sheet2"/>
    </sheetNames>
    <sheetDataSet>
      <sheetData sheetId="0"/>
      <sheetData sheetId="1">
        <row r="5">
          <cell r="A5" t="str">
            <v>KABUPATEN  BULUKUMBA</v>
          </cell>
        </row>
        <row r="6">
          <cell r="A6" t="str">
            <v>TAHUN 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D9737-83F3-4992-AD06-AAE5D8C4B746}">
  <sheetPr>
    <tabColor rgb="FF00B0F0"/>
  </sheetPr>
  <dimension ref="A1:Z996"/>
  <sheetViews>
    <sheetView tabSelected="1" view="pageBreakPreview" zoomScale="70" zoomScaleNormal="100" zoomScaleSheetLayoutView="70" workbookViewId="0">
      <selection activeCell="O26" sqref="O26"/>
    </sheetView>
  </sheetViews>
  <sheetFormatPr defaultColWidth="14.44140625" defaultRowHeight="15" customHeight="1" x14ac:dyDescent="0.3"/>
  <cols>
    <col min="1" max="1" width="5.6640625" customWidth="1"/>
    <col min="2" max="3" width="25.6640625" customWidth="1"/>
    <col min="4" max="12" width="15.6640625" customWidth="1"/>
    <col min="13" max="13" width="9.109375" customWidth="1"/>
    <col min="14" max="26" width="14.33203125" customWidth="1"/>
  </cols>
  <sheetData>
    <row r="1" spans="1:26" ht="15.6" x14ac:dyDescent="0.3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x14ac:dyDescent="0.3">
      <c r="A2" s="2" t="s">
        <v>1</v>
      </c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6" x14ac:dyDescent="0.3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5.6" x14ac:dyDescent="0.3">
      <c r="A4" s="5" t="str">
        <f>'[1]1'!$A$5</f>
        <v>KABUPATEN  BULUKUMBA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6" x14ac:dyDescent="0.3">
      <c r="A5" s="5" t="str">
        <f>'[1]1'!$A$6</f>
        <v>TAHUN 2023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6" thickBo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2.5" customHeight="1" x14ac:dyDescent="0.3">
      <c r="A7" s="7" t="s">
        <v>3</v>
      </c>
      <c r="B7" s="7" t="s">
        <v>4</v>
      </c>
      <c r="C7" s="7" t="s">
        <v>5</v>
      </c>
      <c r="D7" s="8" t="s">
        <v>6</v>
      </c>
      <c r="E7" s="9"/>
      <c r="F7" s="10"/>
      <c r="G7" s="11" t="s">
        <v>7</v>
      </c>
      <c r="H7" s="9"/>
      <c r="I7" s="9"/>
      <c r="J7" s="9"/>
      <c r="K7" s="9"/>
      <c r="L7" s="10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40.5" customHeight="1" x14ac:dyDescent="0.3">
      <c r="A8" s="12"/>
      <c r="B8" s="12"/>
      <c r="C8" s="12"/>
      <c r="D8" s="13"/>
      <c r="E8" s="14"/>
      <c r="F8" s="15"/>
      <c r="G8" s="16" t="s">
        <v>8</v>
      </c>
      <c r="H8" s="17"/>
      <c r="I8" s="16" t="s">
        <v>9</v>
      </c>
      <c r="J8" s="17"/>
      <c r="K8" s="18" t="s">
        <v>10</v>
      </c>
      <c r="L8" s="17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2.25" customHeight="1" x14ac:dyDescent="0.3">
      <c r="A9" s="12"/>
      <c r="B9" s="12"/>
      <c r="C9" s="12"/>
      <c r="D9" s="19" t="s">
        <v>8</v>
      </c>
      <c r="E9" s="19" t="s">
        <v>9</v>
      </c>
      <c r="F9" s="19" t="s">
        <v>10</v>
      </c>
      <c r="G9" s="20" t="s">
        <v>11</v>
      </c>
      <c r="H9" s="20" t="s">
        <v>12</v>
      </c>
      <c r="I9" s="20" t="s">
        <v>11</v>
      </c>
      <c r="J9" s="20" t="s">
        <v>12</v>
      </c>
      <c r="K9" s="20" t="s">
        <v>11</v>
      </c>
      <c r="L9" s="20" t="s">
        <v>12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4" x14ac:dyDescent="0.3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  <c r="M10" s="22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21.9" customHeight="1" x14ac:dyDescent="0.3">
      <c r="A11" s="24">
        <v>1</v>
      </c>
      <c r="B11" s="25" t="s">
        <v>13</v>
      </c>
      <c r="C11" s="26" t="s">
        <v>14</v>
      </c>
      <c r="D11" s="27">
        <v>3228</v>
      </c>
      <c r="E11" s="28">
        <v>3400</v>
      </c>
      <c r="F11" s="28">
        <f t="shared" ref="F11:F31" si="0">SUM(D11:E11)</f>
        <v>6628</v>
      </c>
      <c r="G11" s="28">
        <v>499</v>
      </c>
      <c r="H11" s="29">
        <f t="shared" ref="H11:H31" si="1">G11/D11*100</f>
        <v>15.458488228004958</v>
      </c>
      <c r="I11" s="28">
        <v>1617</v>
      </c>
      <c r="J11" s="29">
        <f t="shared" ref="J11:J31" si="2">I11/E11*100</f>
        <v>47.558823529411768</v>
      </c>
      <c r="K11" s="28">
        <f t="shared" ref="K11:K31" si="3">SUM(G11,I11)</f>
        <v>2116</v>
      </c>
      <c r="L11" s="29">
        <f t="shared" ref="L11:L31" si="4">K11/F11*100</f>
        <v>31.92516596258298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1.9" customHeight="1" x14ac:dyDescent="0.3">
      <c r="A12" s="30"/>
      <c r="B12" s="31"/>
      <c r="C12" s="32" t="s">
        <v>15</v>
      </c>
      <c r="D12" s="33">
        <v>3057</v>
      </c>
      <c r="E12" s="34">
        <v>3248</v>
      </c>
      <c r="F12" s="34">
        <f t="shared" si="0"/>
        <v>6305</v>
      </c>
      <c r="G12" s="34">
        <v>170</v>
      </c>
      <c r="H12" s="35">
        <f t="shared" si="1"/>
        <v>5.5610075237160617</v>
      </c>
      <c r="I12" s="34">
        <v>498</v>
      </c>
      <c r="J12" s="35">
        <f t="shared" si="2"/>
        <v>15.332512315270936</v>
      </c>
      <c r="K12" s="34">
        <f t="shared" si="3"/>
        <v>668</v>
      </c>
      <c r="L12" s="35">
        <f t="shared" si="4"/>
        <v>10.594766058683584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1.9" customHeight="1" x14ac:dyDescent="0.3">
      <c r="A13" s="36"/>
      <c r="B13" s="37"/>
      <c r="C13" s="32" t="s">
        <v>16</v>
      </c>
      <c r="D13" s="33">
        <v>3684</v>
      </c>
      <c r="E13" s="34">
        <v>3749</v>
      </c>
      <c r="F13" s="34">
        <f t="shared" si="0"/>
        <v>7433</v>
      </c>
      <c r="G13" s="34">
        <v>206</v>
      </c>
      <c r="H13" s="35">
        <f t="shared" si="1"/>
        <v>5.5917480998914222</v>
      </c>
      <c r="I13" s="34">
        <v>978</v>
      </c>
      <c r="J13" s="35">
        <f t="shared" si="2"/>
        <v>26.086956521739129</v>
      </c>
      <c r="K13" s="34">
        <f t="shared" si="3"/>
        <v>1184</v>
      </c>
      <c r="L13" s="35">
        <f t="shared" si="4"/>
        <v>15.928965424458497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1.9" customHeight="1" x14ac:dyDescent="0.3">
      <c r="A14" s="38">
        <v>2</v>
      </c>
      <c r="B14" s="39" t="s">
        <v>17</v>
      </c>
      <c r="C14" s="32" t="s">
        <v>18</v>
      </c>
      <c r="D14" s="33">
        <v>1775</v>
      </c>
      <c r="E14" s="34">
        <v>1836</v>
      </c>
      <c r="F14" s="34">
        <f t="shared" si="0"/>
        <v>3611</v>
      </c>
      <c r="G14" s="34">
        <v>141</v>
      </c>
      <c r="H14" s="35">
        <f t="shared" si="1"/>
        <v>7.943661971830986</v>
      </c>
      <c r="I14" s="34">
        <v>327</v>
      </c>
      <c r="J14" s="35">
        <f t="shared" si="2"/>
        <v>17.81045751633987</v>
      </c>
      <c r="K14" s="34">
        <f t="shared" si="3"/>
        <v>468</v>
      </c>
      <c r="L14" s="35">
        <f t="shared" si="4"/>
        <v>12.96039878150097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1.9" customHeight="1" x14ac:dyDescent="0.3">
      <c r="A15" s="36"/>
      <c r="B15" s="37"/>
      <c r="C15" s="32" t="s">
        <v>19</v>
      </c>
      <c r="D15" s="33">
        <v>2257</v>
      </c>
      <c r="E15" s="34">
        <v>2282</v>
      </c>
      <c r="F15" s="34">
        <f t="shared" si="0"/>
        <v>4539</v>
      </c>
      <c r="G15" s="34">
        <v>383</v>
      </c>
      <c r="H15" s="35">
        <f t="shared" si="1"/>
        <v>16.969428444838279</v>
      </c>
      <c r="I15" s="34">
        <v>1025</v>
      </c>
      <c r="J15" s="35">
        <f t="shared" si="2"/>
        <v>44.916739702015775</v>
      </c>
      <c r="K15" s="34">
        <f t="shared" si="3"/>
        <v>1408</v>
      </c>
      <c r="L15" s="35">
        <f t="shared" si="4"/>
        <v>31.020048468825735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1.9" customHeight="1" x14ac:dyDescent="0.3">
      <c r="A16" s="40">
        <v>3</v>
      </c>
      <c r="B16" s="41" t="s">
        <v>20</v>
      </c>
      <c r="C16" s="32" t="s">
        <v>21</v>
      </c>
      <c r="D16" s="33">
        <v>5916</v>
      </c>
      <c r="E16" s="34">
        <v>6148</v>
      </c>
      <c r="F16" s="34">
        <f t="shared" si="0"/>
        <v>12064</v>
      </c>
      <c r="G16" s="34">
        <v>973</v>
      </c>
      <c r="H16" s="35">
        <f t="shared" si="1"/>
        <v>16.446923597025016</v>
      </c>
      <c r="I16" s="34">
        <v>1695</v>
      </c>
      <c r="J16" s="35">
        <f t="shared" si="2"/>
        <v>27.569941444372155</v>
      </c>
      <c r="K16" s="34">
        <f t="shared" si="3"/>
        <v>2668</v>
      </c>
      <c r="L16" s="35">
        <f t="shared" si="4"/>
        <v>22.115384615384613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1.9" customHeight="1" x14ac:dyDescent="0.3">
      <c r="A17" s="38">
        <v>4</v>
      </c>
      <c r="B17" s="39" t="s">
        <v>22</v>
      </c>
      <c r="C17" s="32" t="s">
        <v>22</v>
      </c>
      <c r="D17" s="33">
        <v>3526</v>
      </c>
      <c r="E17" s="34">
        <v>3690</v>
      </c>
      <c r="F17" s="34">
        <f t="shared" si="0"/>
        <v>7216</v>
      </c>
      <c r="G17" s="34">
        <v>552</v>
      </c>
      <c r="H17" s="35">
        <f t="shared" si="1"/>
        <v>15.655133295519002</v>
      </c>
      <c r="I17" s="34">
        <v>1151</v>
      </c>
      <c r="J17" s="35">
        <f t="shared" si="2"/>
        <v>31.192411924119241</v>
      </c>
      <c r="K17" s="34">
        <f t="shared" si="3"/>
        <v>1703</v>
      </c>
      <c r="L17" s="35">
        <f t="shared" si="4"/>
        <v>23.600332594235031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1.9" customHeight="1" x14ac:dyDescent="0.3">
      <c r="A18" s="30"/>
      <c r="B18" s="31"/>
      <c r="C18" s="32" t="s">
        <v>23</v>
      </c>
      <c r="D18" s="33">
        <v>735</v>
      </c>
      <c r="E18" s="34">
        <v>804</v>
      </c>
      <c r="F18" s="34">
        <f t="shared" si="0"/>
        <v>1539</v>
      </c>
      <c r="G18" s="34">
        <v>287</v>
      </c>
      <c r="H18" s="35">
        <f t="shared" si="1"/>
        <v>39.047619047619051</v>
      </c>
      <c r="I18" s="34">
        <v>908</v>
      </c>
      <c r="J18" s="35">
        <f t="shared" si="2"/>
        <v>112.93532338308458</v>
      </c>
      <c r="K18" s="34">
        <f t="shared" si="3"/>
        <v>1195</v>
      </c>
      <c r="L18" s="35">
        <f t="shared" si="4"/>
        <v>77.647823261858349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1.9" customHeight="1" x14ac:dyDescent="0.3">
      <c r="A19" s="36"/>
      <c r="B19" s="37"/>
      <c r="C19" s="32" t="s">
        <v>24</v>
      </c>
      <c r="D19" s="33">
        <v>1502</v>
      </c>
      <c r="E19" s="34">
        <v>1559</v>
      </c>
      <c r="F19" s="34">
        <f t="shared" si="0"/>
        <v>3061</v>
      </c>
      <c r="G19" s="34">
        <v>342</v>
      </c>
      <c r="H19" s="35">
        <f t="shared" si="1"/>
        <v>22.769640479360852</v>
      </c>
      <c r="I19" s="34">
        <v>657</v>
      </c>
      <c r="J19" s="35">
        <f t="shared" si="2"/>
        <v>42.142398973701091</v>
      </c>
      <c r="K19" s="34">
        <f t="shared" si="3"/>
        <v>999</v>
      </c>
      <c r="L19" s="35">
        <f t="shared" si="4"/>
        <v>32.636393335511272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1.9" customHeight="1" x14ac:dyDescent="0.3">
      <c r="A20" s="40">
        <v>5</v>
      </c>
      <c r="B20" s="41" t="s">
        <v>25</v>
      </c>
      <c r="C20" s="32" t="s">
        <v>25</v>
      </c>
      <c r="D20" s="33">
        <v>3447</v>
      </c>
      <c r="E20" s="34">
        <v>3604</v>
      </c>
      <c r="F20" s="34">
        <f t="shared" si="0"/>
        <v>7051</v>
      </c>
      <c r="G20" s="34">
        <v>746</v>
      </c>
      <c r="H20" s="35">
        <f t="shared" si="1"/>
        <v>21.642007542790832</v>
      </c>
      <c r="I20" s="34">
        <v>1981</v>
      </c>
      <c r="J20" s="35">
        <f t="shared" si="2"/>
        <v>54.966703662597119</v>
      </c>
      <c r="K20" s="34">
        <f t="shared" si="3"/>
        <v>2727</v>
      </c>
      <c r="L20" s="35">
        <f t="shared" si="4"/>
        <v>38.675365196426036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1.9" customHeight="1" x14ac:dyDescent="0.3">
      <c r="A21" s="38">
        <v>6</v>
      </c>
      <c r="B21" s="39" t="s">
        <v>26</v>
      </c>
      <c r="C21" s="32" t="s">
        <v>26</v>
      </c>
      <c r="D21" s="33">
        <v>1793</v>
      </c>
      <c r="E21" s="34">
        <v>1918</v>
      </c>
      <c r="F21" s="34">
        <f t="shared" si="0"/>
        <v>3711</v>
      </c>
      <c r="G21" s="34">
        <v>429</v>
      </c>
      <c r="H21" s="35">
        <f t="shared" si="1"/>
        <v>23.926380368098162</v>
      </c>
      <c r="I21" s="34">
        <v>812</v>
      </c>
      <c r="J21" s="35">
        <f t="shared" si="2"/>
        <v>42.335766423357661</v>
      </c>
      <c r="K21" s="34">
        <f t="shared" si="3"/>
        <v>1241</v>
      </c>
      <c r="L21" s="35">
        <f t="shared" si="4"/>
        <v>33.441120991646457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1.9" customHeight="1" x14ac:dyDescent="0.3">
      <c r="A22" s="36"/>
      <c r="B22" s="37"/>
      <c r="C22" s="32" t="s">
        <v>27</v>
      </c>
      <c r="D22" s="33">
        <v>1482</v>
      </c>
      <c r="E22" s="34">
        <v>1639</v>
      </c>
      <c r="F22" s="34">
        <f t="shared" si="0"/>
        <v>3121</v>
      </c>
      <c r="G22" s="34">
        <v>529</v>
      </c>
      <c r="H22" s="35">
        <f t="shared" si="1"/>
        <v>35.695006747638324</v>
      </c>
      <c r="I22" s="34">
        <v>1555</v>
      </c>
      <c r="J22" s="35">
        <f t="shared" si="2"/>
        <v>94.874923733984133</v>
      </c>
      <c r="K22" s="34">
        <f t="shared" si="3"/>
        <v>2084</v>
      </c>
      <c r="L22" s="35">
        <f t="shared" si="4"/>
        <v>66.773470041653312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.9" customHeight="1" x14ac:dyDescent="0.3">
      <c r="A23" s="38">
        <v>7</v>
      </c>
      <c r="B23" s="39" t="s">
        <v>28</v>
      </c>
      <c r="C23" s="32" t="s">
        <v>28</v>
      </c>
      <c r="D23" s="33">
        <v>2187</v>
      </c>
      <c r="E23" s="34">
        <v>2354</v>
      </c>
      <c r="F23" s="34">
        <f t="shared" si="0"/>
        <v>4541</v>
      </c>
      <c r="G23" s="34">
        <v>748</v>
      </c>
      <c r="H23" s="35">
        <f t="shared" si="1"/>
        <v>34.202103337905811</v>
      </c>
      <c r="I23" s="34">
        <v>1284</v>
      </c>
      <c r="J23" s="35">
        <f t="shared" si="2"/>
        <v>54.54545454545454</v>
      </c>
      <c r="K23" s="34">
        <f t="shared" si="3"/>
        <v>2032</v>
      </c>
      <c r="L23" s="35">
        <f t="shared" si="4"/>
        <v>44.747852895837923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1.9" customHeight="1" x14ac:dyDescent="0.3">
      <c r="A24" s="36"/>
      <c r="B24" s="37"/>
      <c r="C24" s="32" t="s">
        <v>29</v>
      </c>
      <c r="D24" s="33">
        <v>1191</v>
      </c>
      <c r="E24" s="34">
        <v>1306</v>
      </c>
      <c r="F24" s="34">
        <f t="shared" si="0"/>
        <v>2497</v>
      </c>
      <c r="G24" s="34">
        <v>406</v>
      </c>
      <c r="H24" s="35">
        <f t="shared" si="1"/>
        <v>34.089000839630565</v>
      </c>
      <c r="I24" s="34">
        <v>1815</v>
      </c>
      <c r="J24" s="35">
        <f t="shared" si="2"/>
        <v>138.97396630934148</v>
      </c>
      <c r="K24" s="34">
        <f t="shared" si="3"/>
        <v>2221</v>
      </c>
      <c r="L24" s="35">
        <f t="shared" si="4"/>
        <v>88.946736083299953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.9" customHeight="1" x14ac:dyDescent="0.3">
      <c r="A25" s="38">
        <v>8</v>
      </c>
      <c r="B25" s="39" t="s">
        <v>30</v>
      </c>
      <c r="C25" s="32" t="s">
        <v>30</v>
      </c>
      <c r="D25" s="33">
        <v>2394</v>
      </c>
      <c r="E25" s="34">
        <v>2551</v>
      </c>
      <c r="F25" s="34">
        <f t="shared" si="0"/>
        <v>4945</v>
      </c>
      <c r="G25" s="34">
        <v>252</v>
      </c>
      <c r="H25" s="35">
        <f t="shared" si="1"/>
        <v>10.526315789473683</v>
      </c>
      <c r="I25" s="34">
        <v>498</v>
      </c>
      <c r="J25" s="35">
        <f t="shared" si="2"/>
        <v>19.521756174049393</v>
      </c>
      <c r="K25" s="34">
        <f t="shared" si="3"/>
        <v>750</v>
      </c>
      <c r="L25" s="35">
        <f t="shared" si="4"/>
        <v>15.166835187057634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1.9" customHeight="1" x14ac:dyDescent="0.3">
      <c r="A26" s="30"/>
      <c r="B26" s="31"/>
      <c r="C26" s="32" t="s">
        <v>31</v>
      </c>
      <c r="D26" s="33">
        <v>2215</v>
      </c>
      <c r="E26" s="34">
        <v>2316</v>
      </c>
      <c r="F26" s="34">
        <f t="shared" si="0"/>
        <v>4531</v>
      </c>
      <c r="G26" s="34">
        <v>244</v>
      </c>
      <c r="H26" s="35">
        <f t="shared" si="1"/>
        <v>11.015801354401805</v>
      </c>
      <c r="I26" s="34">
        <v>596</v>
      </c>
      <c r="J26" s="35">
        <f t="shared" si="2"/>
        <v>25.734024179620036</v>
      </c>
      <c r="K26" s="34">
        <f t="shared" si="3"/>
        <v>840</v>
      </c>
      <c r="L26" s="35">
        <f t="shared" si="4"/>
        <v>18.538953873317148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1.9" customHeight="1" x14ac:dyDescent="0.3">
      <c r="A27" s="36"/>
      <c r="B27" s="37"/>
      <c r="C27" s="32" t="s">
        <v>32</v>
      </c>
      <c r="D27" s="33">
        <v>1367</v>
      </c>
      <c r="E27" s="34">
        <v>1411</v>
      </c>
      <c r="F27" s="34">
        <f t="shared" si="0"/>
        <v>2778</v>
      </c>
      <c r="G27" s="34">
        <v>74</v>
      </c>
      <c r="H27" s="35">
        <f t="shared" si="1"/>
        <v>5.4133138258961235</v>
      </c>
      <c r="I27" s="34">
        <v>147</v>
      </c>
      <c r="J27" s="35">
        <f t="shared" si="2"/>
        <v>10.41814316087881</v>
      </c>
      <c r="K27" s="34">
        <f t="shared" si="3"/>
        <v>221</v>
      </c>
      <c r="L27" s="35">
        <f t="shared" si="4"/>
        <v>7.9553635709143267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1.9" customHeight="1" x14ac:dyDescent="0.3">
      <c r="A28" s="38">
        <v>9</v>
      </c>
      <c r="B28" s="39" t="s">
        <v>33</v>
      </c>
      <c r="C28" s="32" t="s">
        <v>34</v>
      </c>
      <c r="D28" s="33">
        <v>3214</v>
      </c>
      <c r="E28" s="34">
        <v>3298</v>
      </c>
      <c r="F28" s="34">
        <f t="shared" si="0"/>
        <v>6512</v>
      </c>
      <c r="G28" s="34">
        <v>415</v>
      </c>
      <c r="H28" s="35">
        <f t="shared" si="1"/>
        <v>12.912258867454884</v>
      </c>
      <c r="I28" s="34">
        <v>867</v>
      </c>
      <c r="J28" s="35">
        <f t="shared" si="2"/>
        <v>26.288659793814436</v>
      </c>
      <c r="K28" s="34">
        <f t="shared" si="3"/>
        <v>1282</v>
      </c>
      <c r="L28" s="35">
        <f t="shared" si="4"/>
        <v>19.686732186732186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1.9" customHeight="1" x14ac:dyDescent="0.3">
      <c r="A29" s="30"/>
      <c r="B29" s="31"/>
      <c r="C29" s="32" t="s">
        <v>35</v>
      </c>
      <c r="D29" s="33">
        <v>1673</v>
      </c>
      <c r="E29" s="34">
        <v>1744</v>
      </c>
      <c r="F29" s="34">
        <f t="shared" si="0"/>
        <v>3417</v>
      </c>
      <c r="G29" s="34">
        <v>441</v>
      </c>
      <c r="H29" s="35">
        <f t="shared" si="1"/>
        <v>26.359832635983267</v>
      </c>
      <c r="I29" s="34">
        <v>1394</v>
      </c>
      <c r="J29" s="35">
        <f t="shared" si="2"/>
        <v>79.931192660550451</v>
      </c>
      <c r="K29" s="34">
        <f t="shared" si="3"/>
        <v>1835</v>
      </c>
      <c r="L29" s="35">
        <f t="shared" si="4"/>
        <v>53.702077846063801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1.9" customHeight="1" x14ac:dyDescent="0.3">
      <c r="A30" s="42"/>
      <c r="B30" s="43"/>
      <c r="C30" s="32" t="s">
        <v>36</v>
      </c>
      <c r="D30" s="33">
        <v>1616</v>
      </c>
      <c r="E30" s="34">
        <v>1693</v>
      </c>
      <c r="F30" s="34">
        <f t="shared" si="0"/>
        <v>3309</v>
      </c>
      <c r="G30" s="34">
        <v>40</v>
      </c>
      <c r="H30" s="35">
        <f t="shared" si="1"/>
        <v>2.4752475247524752</v>
      </c>
      <c r="I30" s="34">
        <v>224</v>
      </c>
      <c r="J30" s="35">
        <f t="shared" si="2"/>
        <v>13.230950974601299</v>
      </c>
      <c r="K30" s="34">
        <f t="shared" si="3"/>
        <v>264</v>
      </c>
      <c r="L30" s="35">
        <f t="shared" si="4"/>
        <v>7.9782411604714412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1.9" customHeight="1" x14ac:dyDescent="0.3">
      <c r="A31" s="44">
        <v>10</v>
      </c>
      <c r="B31" s="45" t="s">
        <v>37</v>
      </c>
      <c r="C31" s="46" t="s">
        <v>38</v>
      </c>
      <c r="D31" s="47">
        <v>5215</v>
      </c>
      <c r="E31" s="48">
        <v>5481</v>
      </c>
      <c r="F31" s="48">
        <f t="shared" si="0"/>
        <v>10696</v>
      </c>
      <c r="G31" s="48">
        <v>766</v>
      </c>
      <c r="H31" s="49">
        <f t="shared" si="1"/>
        <v>14.688398849472675</v>
      </c>
      <c r="I31" s="48">
        <v>2502</v>
      </c>
      <c r="J31" s="49">
        <f t="shared" si="2"/>
        <v>45.648604269293926</v>
      </c>
      <c r="K31" s="48">
        <f t="shared" si="3"/>
        <v>3268</v>
      </c>
      <c r="L31" s="49">
        <f t="shared" si="4"/>
        <v>30.553477935676888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3.1" customHeight="1" thickBot="1" x14ac:dyDescent="0.35">
      <c r="A32" s="50" t="s">
        <v>39</v>
      </c>
      <c r="B32" s="50"/>
      <c r="C32" s="51"/>
      <c r="D32" s="52">
        <f>SUM(D11:D31)</f>
        <v>53474</v>
      </c>
      <c r="E32" s="53">
        <f>SUM(E11:E31)</f>
        <v>56031</v>
      </c>
      <c r="F32" s="53">
        <f>SUM(D32:E32)</f>
        <v>109505</v>
      </c>
      <c r="G32" s="53">
        <f>SUM(G11:G31)</f>
        <v>8643</v>
      </c>
      <c r="H32" s="54">
        <f>G32/D32*100</f>
        <v>16.162995100422638</v>
      </c>
      <c r="I32" s="53">
        <f>SUM(I11:I31)</f>
        <v>22531</v>
      </c>
      <c r="J32" s="54">
        <f>I32/E32*100</f>
        <v>40.21166854062929</v>
      </c>
      <c r="K32" s="53">
        <f>SUM(K11:K31)</f>
        <v>31174</v>
      </c>
      <c r="L32" s="54">
        <f>K32/F32*100</f>
        <v>28.468106479156202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3">
      <c r="A33" s="4"/>
      <c r="B33" s="4"/>
      <c r="C33" s="2"/>
      <c r="D33" s="55"/>
      <c r="E33" s="55"/>
      <c r="F33" s="55"/>
      <c r="G33" s="55"/>
      <c r="H33" s="55"/>
      <c r="I33" s="55"/>
      <c r="J33" s="55"/>
      <c r="K33" s="55"/>
      <c r="L33" s="55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">
      <c r="A34" s="56" t="s">
        <v>40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x14ac:dyDescent="0.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x14ac:dyDescent="0.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x14ac:dyDescent="0.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x14ac:dyDescent="0.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x14ac:dyDescent="0.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x14ac:dyDescent="0.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x14ac:dyDescent="0.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x14ac:dyDescent="0.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x14ac:dyDescent="0.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x14ac:dyDescent="0.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x14ac:dyDescent="0.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x14ac:dyDescent="0.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x14ac:dyDescent="0.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x14ac:dyDescent="0.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x14ac:dyDescent="0.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x14ac:dyDescent="0.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x14ac:dyDescent="0.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x14ac:dyDescent="0.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x14ac:dyDescent="0.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x14ac:dyDescent="0.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x14ac:dyDescent="0.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x14ac:dyDescent="0.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x14ac:dyDescent="0.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x14ac:dyDescent="0.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x14ac:dyDescent="0.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x14ac:dyDescent="0.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x14ac:dyDescent="0.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x14ac:dyDescent="0.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x14ac:dyDescent="0.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x14ac:dyDescent="0.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x14ac:dyDescent="0.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x14ac:dyDescent="0.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x14ac:dyDescent="0.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x14ac:dyDescent="0.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x14ac:dyDescent="0.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x14ac:dyDescent="0.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x14ac:dyDescent="0.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x14ac:dyDescent="0.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x14ac:dyDescent="0.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x14ac:dyDescent="0.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x14ac:dyDescent="0.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x14ac:dyDescent="0.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x14ac:dyDescent="0.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x14ac:dyDescent="0.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x14ac:dyDescent="0.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x14ac:dyDescent="0.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x14ac:dyDescent="0.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x14ac:dyDescent="0.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x14ac:dyDescent="0.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x14ac:dyDescent="0.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x14ac:dyDescent="0.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x14ac:dyDescent="0.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x14ac:dyDescent="0.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x14ac:dyDescent="0.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x14ac:dyDescent="0.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x14ac:dyDescent="0.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x14ac:dyDescent="0.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x14ac:dyDescent="0.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x14ac:dyDescent="0.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x14ac:dyDescent="0.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x14ac:dyDescent="0.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x14ac:dyDescent="0.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</sheetData>
  <mergeCells count="11">
    <mergeCell ref="K8:L8"/>
    <mergeCell ref="A3:L3"/>
    <mergeCell ref="A4:L4"/>
    <mergeCell ref="A5:L5"/>
    <mergeCell ref="A7:A9"/>
    <mergeCell ref="B7:B9"/>
    <mergeCell ref="C7:C9"/>
    <mergeCell ref="D7:F8"/>
    <mergeCell ref="G7:L7"/>
    <mergeCell ref="G8:H8"/>
    <mergeCell ref="I8:J8"/>
  </mergeCells>
  <printOptions horizontalCentered="1"/>
  <pageMargins left="0.17" right="0.2" top="0.79" bottom="0.35" header="0" footer="0"/>
  <pageSetup paperSize="9" scale="7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2025-10-27T01:47:11Z</dcterms:created>
  <dcterms:modified xsi:type="dcterms:W3CDTF">2025-10-27T01:47:36Z</dcterms:modified>
</cp:coreProperties>
</file>