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2025 UPDATE SATU DATA INDONESIA\72.79 PERSENTASE SARANA AIR MINUM YANG DIAWASI-da-DIPERIKSA KUALITAS AIR MINUMNYA SESUAI STANDAR\"/>
    </mc:Choice>
  </mc:AlternateContent>
  <xr:revisionPtr revIDLastSave="0" documentId="8_{909DCD8D-8EF5-4ED8-AA46-17C0C28F5B9C}" xr6:coauthVersionLast="47" xr6:coauthVersionMax="47" xr10:uidLastSave="{00000000-0000-0000-0000-000000000000}"/>
  <bookViews>
    <workbookView xWindow="-108" yWindow="-108" windowWidth="23256" windowHeight="12456" xr2:uid="{EEEBD8DA-08C0-47B3-9B38-FC774F019143}"/>
  </bookViews>
  <sheets>
    <sheet name="2020" sheetId="1" r:id="rId1"/>
  </sheets>
  <externalReferences>
    <externalReference r:id="rId2"/>
    <externalReference r:id="rId3"/>
  </externalReferences>
  <definedNames>
    <definedName name="_Toc482913648" localSheetId="0">'2020'!$L$90</definedName>
    <definedName name="_xlnm.Print_Area" localSheetId="0">'2020'!$A$47:$O$79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8" i="1" l="1"/>
  <c r="M75" i="1"/>
  <c r="L75" i="1"/>
  <c r="K75" i="1"/>
  <c r="J75" i="1"/>
  <c r="I75" i="1"/>
  <c r="H75" i="1"/>
  <c r="G75" i="1"/>
  <c r="F75" i="1"/>
  <c r="E75" i="1"/>
  <c r="O74" i="1"/>
  <c r="N74" i="1"/>
  <c r="D74" i="1"/>
  <c r="C74" i="1"/>
  <c r="B74" i="1"/>
  <c r="A74" i="1"/>
  <c r="O73" i="1"/>
  <c r="N73" i="1"/>
  <c r="D73" i="1"/>
  <c r="B73" i="1"/>
  <c r="A73" i="1"/>
  <c r="N72" i="1"/>
  <c r="O72" i="1" s="1"/>
  <c r="D72" i="1"/>
  <c r="N71" i="1"/>
  <c r="O71" i="1" s="1"/>
  <c r="D71" i="1"/>
  <c r="C71" i="1"/>
  <c r="B71" i="1"/>
  <c r="A71" i="1"/>
  <c r="O70" i="1"/>
  <c r="N70" i="1"/>
  <c r="D70" i="1"/>
  <c r="B70" i="1"/>
  <c r="A70" i="1"/>
  <c r="O69" i="1"/>
  <c r="N69" i="1"/>
  <c r="D69" i="1"/>
  <c r="N68" i="1"/>
  <c r="O68" i="1" s="1"/>
  <c r="D68" i="1"/>
  <c r="C68" i="1"/>
  <c r="B68" i="1"/>
  <c r="A68" i="1"/>
  <c r="N67" i="1"/>
  <c r="O67" i="1" s="1"/>
  <c r="D67" i="1"/>
  <c r="O66" i="1"/>
  <c r="N66" i="1"/>
  <c r="D66" i="1"/>
  <c r="B66" i="1"/>
  <c r="A66" i="1"/>
  <c r="O65" i="1"/>
  <c r="N65" i="1"/>
  <c r="D65" i="1"/>
  <c r="A65" i="1"/>
  <c r="N64" i="1"/>
  <c r="O64" i="1" s="1"/>
  <c r="D64" i="1"/>
  <c r="N63" i="1"/>
  <c r="O63" i="1" s="1"/>
  <c r="D63" i="1"/>
  <c r="C63" i="1"/>
  <c r="B63" i="1"/>
  <c r="A63" i="1"/>
  <c r="O62" i="1"/>
  <c r="N62" i="1"/>
  <c r="D62" i="1"/>
  <c r="B62" i="1"/>
  <c r="A62" i="1"/>
  <c r="O61" i="1"/>
  <c r="N61" i="1"/>
  <c r="D61" i="1"/>
  <c r="N60" i="1"/>
  <c r="O60" i="1" s="1"/>
  <c r="D60" i="1"/>
  <c r="C60" i="1"/>
  <c r="N59" i="1"/>
  <c r="O59" i="1" s="1"/>
  <c r="D59" i="1"/>
  <c r="C59" i="1"/>
  <c r="B59" i="1"/>
  <c r="A59" i="1"/>
  <c r="O58" i="1"/>
  <c r="N58" i="1"/>
  <c r="D58" i="1"/>
  <c r="O57" i="1"/>
  <c r="N57" i="1"/>
  <c r="D57" i="1"/>
  <c r="B57" i="1"/>
  <c r="A57" i="1"/>
  <c r="N56" i="1"/>
  <c r="N75" i="1" s="1"/>
  <c r="D56" i="1"/>
  <c r="B56" i="1"/>
  <c r="A56" i="1"/>
  <c r="N55" i="1"/>
  <c r="O55" i="1" s="1"/>
  <c r="D55" i="1"/>
  <c r="D75" i="1" s="1"/>
  <c r="C55" i="1"/>
  <c r="B55" i="1"/>
  <c r="K30" i="1"/>
  <c r="L30" i="1" s="1"/>
  <c r="J30" i="1"/>
  <c r="I30" i="1"/>
  <c r="G30" i="1"/>
  <c r="E30" i="1"/>
  <c r="H30" i="1" s="1"/>
  <c r="D30" i="1"/>
  <c r="L29" i="1"/>
  <c r="J29" i="1"/>
  <c r="H29" i="1"/>
  <c r="F29" i="1"/>
  <c r="C29" i="1"/>
  <c r="B29" i="1"/>
  <c r="A29" i="1"/>
  <c r="J28" i="1"/>
  <c r="H28" i="1"/>
  <c r="F28" i="1"/>
  <c r="C28" i="1"/>
  <c r="C73" i="1" s="1"/>
  <c r="L27" i="1"/>
  <c r="J27" i="1"/>
  <c r="H27" i="1"/>
  <c r="F27" i="1"/>
  <c r="C27" i="1"/>
  <c r="C72" i="1" s="1"/>
  <c r="B27" i="1"/>
  <c r="B72" i="1" s="1"/>
  <c r="A27" i="1"/>
  <c r="A72" i="1" s="1"/>
  <c r="J26" i="1"/>
  <c r="H26" i="1"/>
  <c r="F26" i="1"/>
  <c r="C26" i="1"/>
  <c r="L25" i="1"/>
  <c r="J25" i="1"/>
  <c r="H25" i="1"/>
  <c r="F25" i="1"/>
  <c r="C25" i="1"/>
  <c r="C70" i="1" s="1"/>
  <c r="J24" i="1"/>
  <c r="H24" i="1"/>
  <c r="F24" i="1"/>
  <c r="C24" i="1"/>
  <c r="C69" i="1" s="1"/>
  <c r="B24" i="1"/>
  <c r="B69" i="1" s="1"/>
  <c r="A24" i="1"/>
  <c r="A69" i="1" s="1"/>
  <c r="J23" i="1"/>
  <c r="H23" i="1"/>
  <c r="F23" i="1"/>
  <c r="C23" i="1"/>
  <c r="J22" i="1"/>
  <c r="H22" i="1"/>
  <c r="F22" i="1"/>
  <c r="C22" i="1"/>
  <c r="C67" i="1" s="1"/>
  <c r="B22" i="1"/>
  <c r="B67" i="1" s="1"/>
  <c r="A22" i="1"/>
  <c r="A67" i="1" s="1"/>
  <c r="J21" i="1"/>
  <c r="H21" i="1"/>
  <c r="F21" i="1"/>
  <c r="C21" i="1"/>
  <c r="C66" i="1" s="1"/>
  <c r="J20" i="1"/>
  <c r="H20" i="1"/>
  <c r="F20" i="1"/>
  <c r="C20" i="1"/>
  <c r="C65" i="1" s="1"/>
  <c r="B20" i="1"/>
  <c r="B65" i="1" s="1"/>
  <c r="A20" i="1"/>
  <c r="J19" i="1"/>
  <c r="H19" i="1"/>
  <c r="F19" i="1"/>
  <c r="C19" i="1"/>
  <c r="C64" i="1" s="1"/>
  <c r="B19" i="1"/>
  <c r="B64" i="1" s="1"/>
  <c r="A19" i="1"/>
  <c r="A64" i="1" s="1"/>
  <c r="J18" i="1"/>
  <c r="H18" i="1"/>
  <c r="F18" i="1"/>
  <c r="C18" i="1"/>
  <c r="J17" i="1"/>
  <c r="H17" i="1"/>
  <c r="F17" i="1"/>
  <c r="C17" i="1"/>
  <c r="C62" i="1" s="1"/>
  <c r="J16" i="1"/>
  <c r="H16" i="1"/>
  <c r="F16" i="1"/>
  <c r="C16" i="1"/>
  <c r="C61" i="1" s="1"/>
  <c r="B16" i="1"/>
  <c r="B61" i="1" s="1"/>
  <c r="A16" i="1"/>
  <c r="A61" i="1" s="1"/>
  <c r="L15" i="1"/>
  <c r="J15" i="1"/>
  <c r="H15" i="1"/>
  <c r="F15" i="1"/>
  <c r="C15" i="1"/>
  <c r="B15" i="1"/>
  <c r="B60" i="1" s="1"/>
  <c r="A15" i="1"/>
  <c r="A60" i="1" s="1"/>
  <c r="J14" i="1"/>
  <c r="H14" i="1"/>
  <c r="F14" i="1"/>
  <c r="C14" i="1"/>
  <c r="J13" i="1"/>
  <c r="H13" i="1"/>
  <c r="F13" i="1"/>
  <c r="C13" i="1"/>
  <c r="C58" i="1" s="1"/>
  <c r="B13" i="1"/>
  <c r="B58" i="1" s="1"/>
  <c r="A13" i="1"/>
  <c r="A58" i="1" s="1"/>
  <c r="J12" i="1"/>
  <c r="H12" i="1"/>
  <c r="F12" i="1"/>
  <c r="C12" i="1"/>
  <c r="C57" i="1" s="1"/>
  <c r="J11" i="1"/>
  <c r="H11" i="1"/>
  <c r="F11" i="1"/>
  <c r="C11" i="1"/>
  <c r="C56" i="1" s="1"/>
  <c r="J10" i="1"/>
  <c r="H10" i="1"/>
  <c r="F10" i="1"/>
  <c r="C10" i="1"/>
  <c r="B10" i="1"/>
  <c r="A10" i="1"/>
  <c r="A55" i="1" s="1"/>
  <c r="G5" i="1"/>
  <c r="H49" i="1" s="1"/>
  <c r="F5" i="1"/>
  <c r="G49" i="1" s="1"/>
  <c r="G4" i="1"/>
  <c r="H48" i="1" s="1"/>
  <c r="F4" i="1"/>
  <c r="G48" i="1" s="1"/>
  <c r="O75" i="1" l="1"/>
  <c r="O56" i="1"/>
  <c r="F30" i="1"/>
</calcChain>
</file>

<file path=xl/sharedStrings.xml><?xml version="1.0" encoding="utf-8"?>
<sst xmlns="http://schemas.openxmlformats.org/spreadsheetml/2006/main" count="71" uniqueCount="53">
  <si>
    <t>TABEL 72</t>
  </si>
  <si>
    <t xml:space="preserve">PERSENTASE SARANA AIR MINUM YANG DILAKUKAN PENGAWASAN </t>
  </si>
  <si>
    <t>NO</t>
  </si>
  <si>
    <t>KECAMATAN</t>
  </si>
  <si>
    <t>PUSKESMAS</t>
  </si>
  <si>
    <t>JUMLAH SARANA AIR MINUM</t>
  </si>
  <si>
    <t>INSPEKSI KESEHATAN LINGKUNGAN (IKL)</t>
  </si>
  <si>
    <t xml:space="preserve">PEMERIKSAAN </t>
  </si>
  <si>
    <t>JUMLAH SARANA AIR MINUM DI IKL</t>
  </si>
  <si>
    <t>%</t>
  </si>
  <si>
    <t>JUMLAH SARANA AIR MINUM DGN RESIKO RENDAH+ SEDANG</t>
  </si>
  <si>
    <t>JUMLAH SARANA AIR MINUM DIAMBIL SAMPEL</t>
  </si>
  <si>
    <t>JUMLAH SARANA AIR MINUM MEMENUHI SYARAT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</si>
  <si>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</si>
  <si>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</si>
  <si>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</si>
  <si>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</si>
  <si>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</si>
  <si>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</si>
  <si>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</si>
  <si>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</si>
  <si>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</si>
  <si>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</si>
  <si>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</si>
  <si>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</si>
  <si>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JUMLAH (KAB/KOTA)</t>
  </si>
  <si>
    <t>Sumber: Seksi Penyehatan Lingkungan, Kesehatan Kerja dan Olahraga</t>
  </si>
  <si>
    <t>PENDUDUK DENGAN AKSES BERKELANJUTAN TERHADAP AIR MINUM BERKUALITAS (LAYAK) MENURUT KECAMATAN DAN PUSKESMAS</t>
  </si>
  <si>
    <t>NO.</t>
  </si>
  <si>
    <t>JUMLAH PENDUDUK</t>
  </si>
  <si>
    <t>JUMlLAH PENDUDUK PENGGUNA</t>
  </si>
  <si>
    <t>PENDUDUK DENGAN AKSES BERKELANJUTAN TERHADAP AIR MINUM BERKUALITAS (LAYAK)</t>
  </si>
  <si>
    <t>BUKAN JARINGAN PERPIPAAN</t>
  </si>
  <si>
    <t>PERPIPAAN</t>
  </si>
  <si>
    <t>SUMUR GALI TERLINDUNG</t>
  </si>
  <si>
    <t xml:space="preserve">SUMUR GALI DENGAN POMPA </t>
  </si>
  <si>
    <t xml:space="preserve">SUMUR BOR DENGAN POMPA </t>
  </si>
  <si>
    <t>TERMINAL AIR</t>
  </si>
  <si>
    <t>MATA AIR TERLINDUNG</t>
  </si>
  <si>
    <t>PENAMPUNGAN AIR HUJAN</t>
  </si>
  <si>
    <t>DEPOT AIR MINUM</t>
  </si>
  <si>
    <t>PERPIPAAN (PDAM,BPSPAM)</t>
  </si>
  <si>
    <t>PERPIPAAN NON PDAM</t>
  </si>
  <si>
    <t>JUMLAH  TOTAL</t>
  </si>
  <si>
    <t xml:space="preserve">% </t>
  </si>
  <si>
    <t>13</t>
  </si>
  <si>
    <t>14</t>
  </si>
  <si>
    <t>15</t>
  </si>
  <si>
    <t>Sumber: Seksi Kesling, Kes. Kerja &amp; Olahraga</t>
  </si>
  <si>
    <t>Kepala Dinas Kesehatan</t>
  </si>
  <si>
    <t>Kabupaten Bulukumba</t>
  </si>
  <si>
    <t xml:space="preserve">dr. Hj. Wahyuni AS.,MARS </t>
  </si>
  <si>
    <t xml:space="preserve">NIP .19641121 199803 2 002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</si>
</sst>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_);_(&quot;$&quot;* \(#,##0\);_(&quot;$&quot;* &quot;-&quot;_);_(@_)"/>
    <numFmt numFmtId="165" formatCode="0.0"/>
    <numFmt numFmtId="166" formatCode="_(* #,##0.00_);_(* \(#,##0.00\);_(* &quot;-&quot;??_);_(@_)"/>
    <numFmt numFmtId="167" formatCode="_(* #,##0_);_(* \(#,##0\);_(* &quot;-&quot;_);_(@_)"/>
  </numFmts>
  <fonts count="13" x14ac:knownFonts="1">
    <font>
      <sz val="10"/>
      <name val="Arial"/>
    </font>
    <font>
      <sz val="10"/>
      <name val="Arial"/>
    </font>
    <font>
      <sz val="12"/>
      <name val="Arial"/>
      <family val="2"/>
    </font>
    <font>
      <sz val="10"/>
      <name val="Arial"/>
      <family val="2"/>
    </font>
    <font>
      <sz val="13"/>
      <name val="Arial"/>
      <family val="2"/>
    </font>
    <font>
      <i/>
      <sz val="9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11"/>
      <name val="Arial"/>
      <family val="2"/>
    </font>
    <font>
      <sz val="12"/>
      <color theme="0"/>
      <name val="Arial"/>
      <family val="2"/>
    </font>
    <font>
      <sz val="13"/>
      <name val="Bookman Old Style"/>
      <family val="1"/>
    </font>
    <font>
      <u/>
      <sz val="13"/>
      <name val="Bookman Old Style"/>
      <family val="1"/>
    </font>
    <font>
      <sz val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quotePrefix="1" applyFont="1" applyAlignment="1">
      <alignment horizontal="left" vertical="center"/>
    </xf>
    <xf numFmtId="0" fontId="2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4" fillId="0" borderId="0" xfId="0" applyFont="1"/>
    <xf numFmtId="0" fontId="4" fillId="0" borderId="0" xfId="2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" fillId="0" borderId="1" xfId="2" applyFont="1" applyBorder="1" applyAlignment="1">
      <alignment vertical="center"/>
    </xf>
    <xf numFmtId="0" fontId="0" fillId="0" borderId="1" xfId="0" applyBorder="1"/>
    <xf numFmtId="0" fontId="2" fillId="2" borderId="2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center" wrapText="1"/>
    </xf>
    <xf numFmtId="164" fontId="3" fillId="2" borderId="7" xfId="1" applyFont="1" applyFill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3" fontId="2" fillId="0" borderId="11" xfId="2" applyNumberFormat="1" applyFont="1" applyBorder="1" applyAlignment="1">
      <alignment vertical="center"/>
    </xf>
    <xf numFmtId="3" fontId="2" fillId="0" borderId="12" xfId="0" applyNumberFormat="1" applyFont="1" applyBorder="1"/>
    <xf numFmtId="2" fontId="2" fillId="0" borderId="11" xfId="0" applyNumberFormat="1" applyFont="1" applyBorder="1"/>
    <xf numFmtId="3" fontId="2" fillId="0" borderId="13" xfId="0" applyNumberFormat="1" applyFont="1" applyBorder="1"/>
    <xf numFmtId="165" fontId="2" fillId="0" borderId="11" xfId="0" applyNumberFormat="1" applyFont="1" applyBorder="1"/>
    <xf numFmtId="165" fontId="2" fillId="0" borderId="12" xfId="0" applyNumberFormat="1" applyFont="1" applyBorder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3" fontId="2" fillId="0" borderId="15" xfId="2" applyNumberFormat="1" applyFont="1" applyBorder="1" applyAlignment="1">
      <alignment vertical="center"/>
    </xf>
    <xf numFmtId="3" fontId="2" fillId="0" borderId="16" xfId="0" applyNumberFormat="1" applyFont="1" applyBorder="1"/>
    <xf numFmtId="2" fontId="2" fillId="0" borderId="15" xfId="0" applyNumberFormat="1" applyFont="1" applyBorder="1"/>
    <xf numFmtId="3" fontId="2" fillId="0" borderId="17" xfId="0" applyNumberFormat="1" applyFont="1" applyBorder="1"/>
    <xf numFmtId="165" fontId="2" fillId="0" borderId="15" xfId="0" applyNumberFormat="1" applyFont="1" applyBorder="1"/>
    <xf numFmtId="165" fontId="2" fillId="0" borderId="16" xfId="0" applyNumberFormat="1" applyFont="1" applyBorder="1"/>
    <xf numFmtId="2" fontId="2" fillId="0" borderId="18" xfId="0" applyNumberFormat="1" applyFont="1" applyBorder="1"/>
    <xf numFmtId="0" fontId="6" fillId="0" borderId="19" xfId="2" applyFont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3" fontId="6" fillId="0" borderId="21" xfId="2" applyNumberFormat="1" applyFont="1" applyBorder="1" applyAlignment="1">
      <alignment horizontal="center" vertical="center"/>
    </xf>
    <xf numFmtId="2" fontId="2" fillId="0" borderId="21" xfId="0" applyNumberFormat="1" applyFont="1" applyBorder="1"/>
    <xf numFmtId="165" fontId="6" fillId="0" borderId="21" xfId="0" applyNumberFormat="1" applyFont="1" applyBorder="1" applyAlignment="1">
      <alignment horizontal="center" vertical="center"/>
    </xf>
    <xf numFmtId="165" fontId="6" fillId="0" borderId="22" xfId="0" applyNumberFormat="1" applyFont="1" applyBorder="1" applyAlignment="1">
      <alignment horizontal="center" vertical="center"/>
    </xf>
    <xf numFmtId="0" fontId="7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8" fillId="2" borderId="2" xfId="0" quotePrefix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8" fillId="2" borderId="8" xfId="0" quotePrefix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8" fillId="2" borderId="6" xfId="0" quotePrefix="1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textRotation="90" wrapText="1"/>
    </xf>
    <xf numFmtId="0" fontId="8" fillId="2" borderId="28" xfId="2" applyFont="1" applyFill="1" applyBorder="1" applyAlignment="1">
      <alignment horizontal="center" vertical="center" textRotation="90" wrapText="1"/>
    </xf>
    <xf numFmtId="0" fontId="8" fillId="2" borderId="21" xfId="0" applyFont="1" applyFill="1" applyBorder="1" applyAlignment="1">
      <alignment horizontal="center" vertical="center" textRotation="90" wrapText="1"/>
    </xf>
    <xf numFmtId="0" fontId="8" fillId="2" borderId="2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3" fontId="2" fillId="0" borderId="11" xfId="3" applyNumberFormat="1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165" fontId="2" fillId="0" borderId="12" xfId="0" applyNumberFormat="1" applyFont="1" applyBorder="1" applyAlignment="1">
      <alignment vertical="center"/>
    </xf>
    <xf numFmtId="3" fontId="2" fillId="0" borderId="15" xfId="3" applyNumberFormat="1" applyFont="1" applyBorder="1" applyAlignment="1">
      <alignment vertical="center"/>
    </xf>
    <xf numFmtId="3" fontId="2" fillId="0" borderId="15" xfId="0" applyNumberFormat="1" applyFont="1" applyBorder="1" applyAlignment="1">
      <alignment vertical="center"/>
    </xf>
    <xf numFmtId="165" fontId="2" fillId="0" borderId="16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18" xfId="3" applyNumberFormat="1" applyFont="1" applyBorder="1" applyAlignment="1">
      <alignment vertical="center"/>
    </xf>
    <xf numFmtId="3" fontId="2" fillId="0" borderId="18" xfId="0" applyNumberFormat="1" applyFont="1" applyBorder="1" applyAlignment="1">
      <alignment vertical="center"/>
    </xf>
    <xf numFmtId="165" fontId="2" fillId="0" borderId="29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3" fontId="2" fillId="0" borderId="21" xfId="3" applyNumberFormat="1" applyFont="1" applyBorder="1" applyAlignment="1">
      <alignment vertical="center"/>
    </xf>
    <xf numFmtId="3" fontId="2" fillId="0" borderId="21" xfId="0" applyNumberFormat="1" applyFont="1" applyBorder="1" applyAlignment="1">
      <alignment vertical="center"/>
    </xf>
    <xf numFmtId="165" fontId="2" fillId="0" borderId="22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7" fontId="9" fillId="0" borderId="0" xfId="0" applyNumberFormat="1" applyFont="1" applyAlignment="1">
      <alignment vertical="center"/>
    </xf>
    <xf numFmtId="0" fontId="3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justify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justify"/>
    </xf>
  </cellXfs>
  <cellStyles count="4">
    <cellStyle name="Comma 10" xfId="3" xr:uid="{CA0EC6C9-7740-4F7B-B012-20686C408944}"/>
    <cellStyle name="Currency [0]" xfId="1" builtinId="7"/>
    <cellStyle name="Normal" xfId="0" builtinId="0"/>
    <cellStyle name="Normal 2" xfId="2" xr:uid="{5DD9D916-5059-4994-87CE-6056A1ABCE8B}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border diagonalUp="0" diagonalDown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border diagonalUp="0" diagonalDown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border diagonalUp="0" diagonalDown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" formatCode="0.0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alignment horizontal="general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general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general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 style="hair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alignment horizontal="general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alignment horizontal="general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alignment horizontal="general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alignment horizontal="general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center" textRotation="0" wrapText="0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hair">
          <color indexed="64"/>
        </bottom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358140</xdr:colOff>
      <xdr:row>110</xdr:row>
      <xdr:rowOff>0</xdr:rowOff>
    </xdr:from>
    <xdr:to>
      <xdr:col>7</xdr:col>
      <xdr:colOff>617220</xdr:colOff>
      <xdr:row>115</xdr:row>
      <xdr:rowOff>68580</xdr:rowOff>
    </xdr:to>
    <xdr:pic>
      <xdr:nvPicPr>
        <xdr:cNvPr id="2" name="Picture 1" descr="Dok baru 2018-12-10 13.24.01_1">
          <a:extLst>
            <a:ext uri="{FF2B5EF4-FFF2-40B4-BE49-F238E27FC236}">
              <a16:creationId xmlns:a16="http://schemas.microsoft.com/office/drawing/2014/main" id="{998102A3-9DDB-4C3B-AE4A-0715C5E4C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22090380"/>
          <a:ext cx="2560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358140</xdr:colOff>
      <xdr:row>100</xdr:row>
      <xdr:rowOff>0</xdr:rowOff>
    </xdr:from>
    <xdr:to>
      <xdr:col>7</xdr:col>
      <xdr:colOff>617220</xdr:colOff>
      <xdr:row>105</xdr:row>
      <xdr:rowOff>68580</xdr:rowOff>
    </xdr:to>
    <xdr:pic>
      <xdr:nvPicPr>
        <xdr:cNvPr id="3" name="Picture 5" descr="Dok baru 2018-12-10 13.24.01_1">
          <a:extLst>
            <a:ext uri="{FF2B5EF4-FFF2-40B4-BE49-F238E27FC236}">
              <a16:creationId xmlns:a16="http://schemas.microsoft.com/office/drawing/2014/main" id="{774F3E22-A4E6-44A6-B7F0-BDB0250C8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20413980"/>
          <a:ext cx="2560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68580</xdr:colOff>
      <xdr:row>110</xdr:row>
      <xdr:rowOff>0</xdr:rowOff>
    </xdr:from>
    <xdr:to>
      <xdr:col>7</xdr:col>
      <xdr:colOff>320040</xdr:colOff>
      <xdr:row>115</xdr:row>
      <xdr:rowOff>68580</xdr:rowOff>
    </xdr:to>
    <xdr:pic>
      <xdr:nvPicPr>
        <xdr:cNvPr id="4" name="Picture 4" descr="Dok baru 2018-12-10 13.24.01_1">
          <a:extLst>
            <a:ext uri="{FF2B5EF4-FFF2-40B4-BE49-F238E27FC236}">
              <a16:creationId xmlns:a16="http://schemas.microsoft.com/office/drawing/2014/main" id="{9B62414B-7015-4641-B3AF-06C081837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240" y="22090380"/>
          <a:ext cx="255270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68580</xdr:colOff>
      <xdr:row>110</xdr:row>
      <xdr:rowOff>0</xdr:rowOff>
    </xdr:from>
    <xdr:to>
      <xdr:col>7</xdr:col>
      <xdr:colOff>320040</xdr:colOff>
      <xdr:row>115</xdr:row>
      <xdr:rowOff>68580</xdr:rowOff>
    </xdr:to>
    <xdr:pic>
      <xdr:nvPicPr>
        <xdr:cNvPr id="5" name="Picture 3" descr="Dok baru 2018-12-10 13.24.01_1">
          <a:extLst>
            <a:ext uri="{FF2B5EF4-FFF2-40B4-BE49-F238E27FC236}">
              <a16:creationId xmlns:a16="http://schemas.microsoft.com/office/drawing/2014/main" id="{28467DEF-F9D0-4B7B-AAC5-20FBF9DAE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240" y="22090380"/>
          <a:ext cx="255270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68580</xdr:colOff>
      <xdr:row>107</xdr:row>
      <xdr:rowOff>144780</xdr:rowOff>
    </xdr:from>
    <xdr:to>
      <xdr:col>7</xdr:col>
      <xdr:colOff>320040</xdr:colOff>
      <xdr:row>113</xdr:row>
      <xdr:rowOff>45720</xdr:rowOff>
    </xdr:to>
    <xdr:pic>
      <xdr:nvPicPr>
        <xdr:cNvPr id="6" name="Picture 2" descr="Dok baru 2018-12-10 13.24.01_1">
          <a:extLst>
            <a:ext uri="{FF2B5EF4-FFF2-40B4-BE49-F238E27FC236}">
              <a16:creationId xmlns:a16="http://schemas.microsoft.com/office/drawing/2014/main" id="{9F746315-4CD7-4D1F-9542-14AAC36A5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240" y="21732240"/>
          <a:ext cx="255270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%20UPDATE%20SATU%20DATA%20INDONESIA\000%20LAMPIRAN%20PROFIL%20DINAS%20KESEHATAN\LAMPIRAN%20%20PROFIL%20Kes%20Th%202020.xls" TargetMode="External"/><Relationship Id="rId1" Type="http://schemas.openxmlformats.org/officeDocument/2006/relationships/externalLinkPath" Target="/2025/2025%20UPDATE%20SATU%20DATA%20INDONESIA/000%20LAMPIRAN%20PROFIL%20DINAS%20KESEHATAN/LAMPIRAN%20%20PROFIL%20Kes%20Th%20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...%20Data%202019/JUMLAH%20PENDUDUK%202017%20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bkkbn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</sheetNames>
    <sheetDataSet>
      <sheetData sheetId="0"/>
      <sheetData sheetId="1">
        <row r="5">
          <cell r="E5" t="str">
            <v>KABUPATEN/KOTA</v>
          </cell>
          <cell r="F5" t="str">
            <v>BULUKUMBA</v>
          </cell>
        </row>
        <row r="6">
          <cell r="E6" t="str">
            <v xml:space="preserve">TAHUN </v>
          </cell>
          <cell r="F6">
            <v>2020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A9">
            <v>1</v>
          </cell>
          <cell r="B9" t="str">
            <v>GANTARANG</v>
          </cell>
          <cell r="C9" t="str">
            <v>1. PONRE</v>
          </cell>
        </row>
        <row r="10">
          <cell r="C10" t="str">
            <v>2. GATTARENG</v>
          </cell>
        </row>
        <row r="11">
          <cell r="C11" t="str">
            <v>3. BONTONYELENG</v>
          </cell>
        </row>
        <row r="12">
          <cell r="A12">
            <v>2</v>
          </cell>
          <cell r="B12" t="str">
            <v>KINDANG</v>
          </cell>
          <cell r="C12" t="str">
            <v>4. BORONG RAPPOA</v>
          </cell>
        </row>
        <row r="13">
          <cell r="C13" t="str">
            <v>5. BALIBO</v>
          </cell>
        </row>
        <row r="14">
          <cell r="A14">
            <v>3</v>
          </cell>
          <cell r="B14" t="str">
            <v>UJUNG BULU</v>
          </cell>
          <cell r="C14" t="str">
            <v>6. CAILE</v>
          </cell>
        </row>
        <row r="15">
          <cell r="A15">
            <v>4</v>
          </cell>
          <cell r="B15" t="str">
            <v>UJUNG LOE</v>
          </cell>
          <cell r="C15" t="str">
            <v>7. UJUNG LOE</v>
          </cell>
        </row>
        <row r="16">
          <cell r="C16" t="str">
            <v>8. MANYAMPA</v>
          </cell>
        </row>
        <row r="17">
          <cell r="C17" t="str">
            <v>9. PALANGISANG</v>
          </cell>
        </row>
        <row r="18">
          <cell r="A18">
            <v>5</v>
          </cell>
          <cell r="B18" t="str">
            <v>BONTO BAHARI</v>
          </cell>
          <cell r="C18" t="str">
            <v>10. BONTO BAHARI</v>
          </cell>
        </row>
        <row r="19">
          <cell r="A19">
            <v>6</v>
          </cell>
          <cell r="B19" t="str">
            <v>BONTO TIRO</v>
          </cell>
          <cell r="C19" t="str">
            <v>11.BONTO TIRO</v>
          </cell>
        </row>
        <row r="20">
          <cell r="C20" t="str">
            <v>12. BATANG</v>
          </cell>
        </row>
        <row r="21">
          <cell r="A21">
            <v>7</v>
          </cell>
          <cell r="B21" t="str">
            <v>HERLANG</v>
          </cell>
          <cell r="C21" t="str">
            <v>13. HERLANG</v>
          </cell>
        </row>
        <row r="22">
          <cell r="C22" t="str">
            <v>14. KARASSING</v>
          </cell>
        </row>
        <row r="23">
          <cell r="A23">
            <v>8</v>
          </cell>
          <cell r="B23" t="str">
            <v>KAJANG</v>
          </cell>
          <cell r="C23" t="str">
            <v>15.KAJANG</v>
          </cell>
        </row>
        <row r="24">
          <cell r="C24" t="str">
            <v>16. LEMBANNA</v>
          </cell>
        </row>
        <row r="25">
          <cell r="C25" t="str">
            <v>17.TANAH TOA</v>
          </cell>
        </row>
        <row r="26">
          <cell r="A26">
            <v>9</v>
          </cell>
          <cell r="B26" t="str">
            <v>BULUKUMPA</v>
          </cell>
          <cell r="C26" t="str">
            <v>18. TANETE</v>
          </cell>
        </row>
        <row r="27">
          <cell r="C27" t="str">
            <v>19. SALASSAE</v>
          </cell>
        </row>
        <row r="28">
          <cell r="A28">
            <v>10</v>
          </cell>
          <cell r="B28" t="str">
            <v>RILAU ALE</v>
          </cell>
          <cell r="C28" t="str">
            <v>20.BONTO BANGUN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12">
          <cell r="D12">
            <v>26632</v>
          </cell>
        </row>
        <row r="13">
          <cell r="D13">
            <v>25396</v>
          </cell>
        </row>
        <row r="14">
          <cell r="D14">
            <v>28573</v>
          </cell>
        </row>
        <row r="15">
          <cell r="D15">
            <v>14552</v>
          </cell>
        </row>
        <row r="16">
          <cell r="D16">
            <v>18041</v>
          </cell>
        </row>
        <row r="17">
          <cell r="D17">
            <v>49615</v>
          </cell>
        </row>
        <row r="18">
          <cell r="D18">
            <v>28861</v>
          </cell>
        </row>
        <row r="19">
          <cell r="D19">
            <v>6247</v>
          </cell>
        </row>
        <row r="20">
          <cell r="D20">
            <v>12276</v>
          </cell>
        </row>
        <row r="21">
          <cell r="D21">
            <v>28358</v>
          </cell>
        </row>
        <row r="22">
          <cell r="D22">
            <v>15049</v>
          </cell>
        </row>
        <row r="23">
          <cell r="D23">
            <v>12685</v>
          </cell>
        </row>
        <row r="24">
          <cell r="D24">
            <v>18334</v>
          </cell>
        </row>
        <row r="25">
          <cell r="D25">
            <v>10131</v>
          </cell>
        </row>
        <row r="26">
          <cell r="D26">
            <v>19848</v>
          </cell>
        </row>
        <row r="27">
          <cell r="D27">
            <v>18291</v>
          </cell>
        </row>
        <row r="28">
          <cell r="D28">
            <v>10826</v>
          </cell>
        </row>
        <row r="29">
          <cell r="D29">
            <v>39903</v>
          </cell>
        </row>
        <row r="30">
          <cell r="D30">
            <v>13811</v>
          </cell>
        </row>
        <row r="31">
          <cell r="D31">
            <v>43177</v>
          </cell>
        </row>
      </sheetData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1 (2)"/>
      <sheetName val="Penduduk-pUSK-UMur &gt; 15 TAHUN"/>
      <sheetName val="Penduduk-pUSK-UMur"/>
      <sheetName val="penduduk per puskesmas"/>
      <sheetName val="Penduduk-UMur"/>
      <sheetName val="CAPIL"/>
    </sheetNames>
    <sheetDataSet>
      <sheetData sheetId="0"/>
      <sheetData sheetId="1"/>
      <sheetData sheetId="2"/>
      <sheetData sheetId="3"/>
      <sheetData sheetId="4">
        <row r="29">
          <cell r="F29">
            <v>418326</v>
          </cell>
        </row>
      </sheetData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30ECEB-82E9-415D-BFE8-2BBA9A92FA9A}" name="Table136" displayName="Table136" ref="A54:O75" totalsRowShown="0" headerRowDxfId="31" dataDxfId="30" headerRowBorderDxfId="28" tableBorderDxfId="29">
  <autoFilter ref="A54:O75" xr:uid="{832B23FA-EC84-43F2-A4CF-1C394F3AF802}"/>
  <tableColumns count="15">
    <tableColumn id="1" xr3:uid="{421E7552-6AE6-4E8E-B91A-4E1B8D696A43}" name="1" dataDxfId="27"/>
    <tableColumn id="2" xr3:uid="{C139256F-903F-4D26-8E09-DEEDDBF65AC8}" name="2" dataDxfId="26"/>
    <tableColumn id="3" xr3:uid="{88BA193A-3762-43D5-B81C-944B255A6A5F}" name="3" dataDxfId="25"/>
    <tableColumn id="4" xr3:uid="{465BBCAA-A672-4572-A712-7219999690D7}" name="4" dataDxfId="24" dataCellStyle="Comma 10"/>
    <tableColumn id="5" xr3:uid="{EF0CAAC7-1F9B-45A8-B1E1-C80AC5211B79}" name="5" dataDxfId="23" dataCellStyle="Comma 10"/>
    <tableColumn id="6" xr3:uid="{3A77F6B8-0794-4E3C-9FC2-D26A443E249E}" name="6" dataDxfId="22" dataCellStyle="Comma 10"/>
    <tableColumn id="7" xr3:uid="{E2478D9E-794A-471D-9B72-8821BF6D8F54}" name="7" dataDxfId="21"/>
    <tableColumn id="8" xr3:uid="{A58BCB12-3A6E-4573-91BA-302B776A6B03}" name="8" dataDxfId="20"/>
    <tableColumn id="9" xr3:uid="{E4A38161-63BA-4E52-93D7-42F1B47D3DE0}" name="9" dataDxfId="19"/>
    <tableColumn id="10" xr3:uid="{85D3253C-3F8D-4664-B080-00364B71D4E0}" name="10" dataDxfId="18"/>
    <tableColumn id="11" xr3:uid="{BCEC2E66-1189-4520-A9AD-70A09761DCF8}" name="11" dataDxfId="17"/>
    <tableColumn id="12" xr3:uid="{053C66E7-07BB-4305-8259-0B8806EEF173}" name="12" dataDxfId="16"/>
    <tableColumn id="13" xr3:uid="{C99BDF28-F1B2-48D2-AA8E-3A6315A1FF69}" name="13" dataDxfId="15"/>
    <tableColumn id="14" xr3:uid="{C9CD3CF7-3B94-45C7-92A4-F1401DAE8197}" name="14" dataDxfId="14" dataCellStyle="Comma 10"/>
    <tableColumn id="15" xr3:uid="{6175E4F1-2DE0-434F-BE46-EEED3365CBA6}" name="15" dataDxfId="13">
      <calculatedColumnFormula>N55/$D55*100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4110085-5293-496D-B321-46302E5536CA}" name="Table137" displayName="Table137" ref="A9:L30" totalsRowShown="0" tableBorderDxfId="12">
  <autoFilter ref="A9:L30" xr:uid="{902763A6-596F-492D-A6E9-008CEB8E8A10}"/>
  <tableColumns count="12">
    <tableColumn id="1" xr3:uid="{90018DA3-0253-4582-B7F9-EC507943CED1}" name="1" dataDxfId="11"/>
    <tableColumn id="2" xr3:uid="{589021A7-D1CA-44CD-83AA-66B253AEEDA7}" name="2" dataDxfId="10"/>
    <tableColumn id="3" xr3:uid="{EA567531-524A-4A2E-BC52-3A83B2507D82}" name="3" dataDxfId="9"/>
    <tableColumn id="4" xr3:uid="{BA51B65C-7377-49C7-92AE-98A1669FFE93}" name="4" dataDxfId="8" dataCellStyle="Normal 2"/>
    <tableColumn id="5" xr3:uid="{80E3A114-D9BE-4D11-9030-62AEADBDC012}" name="5" dataDxfId="7"/>
    <tableColumn id="6" xr3:uid="{AA27BC22-5EAB-4114-BF19-996A31EC1C90}" name="6" dataDxfId="6">
      <calculatedColumnFormula>E10/D10*100</calculatedColumnFormula>
    </tableColumn>
    <tableColumn id="7" xr3:uid="{1DE761F3-AC0B-4053-963F-9FC0BF355535}" name="7" dataDxfId="5"/>
    <tableColumn id="8" xr3:uid="{057FD86D-9570-4835-B2F0-6E2A3173A76A}" name="8" dataDxfId="4">
      <calculatedColumnFormula>G10/E10*100</calculatedColumnFormula>
    </tableColumn>
    <tableColumn id="9" xr3:uid="{4E239275-8C2D-469E-90E9-162714AD5656}" name="9" dataDxfId="3"/>
    <tableColumn id="10" xr3:uid="{6BBBE258-7DCB-4F9B-98B3-A75BA35AACC1}" name="10" dataDxfId="2">
      <calculatedColumnFormula>I10/D10*100</calculatedColumnFormula>
    </tableColumn>
    <tableColumn id="11" xr3:uid="{D80853F3-6660-4411-90AA-37C01D9D7441}" name="11" dataDxfId="1"/>
    <tableColumn id="12" xr3:uid="{CDCD264B-A3F0-4968-888E-F5A0255BD82C}" name="12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C0B8F-DE08-4216-AE58-1308DEEBA710}">
  <sheetPr codeName="Sheet63">
    <tabColor rgb="FF00B0F0"/>
    <pageSetUpPr fitToPage="1"/>
  </sheetPr>
  <dimension ref="A1:O93"/>
  <sheetViews>
    <sheetView tabSelected="1" view="pageBreakPreview" zoomScale="60" zoomScaleNormal="100" workbookViewId="0">
      <selection activeCell="J89" sqref="J89"/>
    </sheetView>
  </sheetViews>
  <sheetFormatPr defaultRowHeight="13.2" x14ac:dyDescent="0.25"/>
  <cols>
    <col min="1" max="1" width="5.44140625" customWidth="1"/>
    <col min="2" max="3" width="25.6640625" customWidth="1"/>
    <col min="4" max="6" width="15.6640625" customWidth="1"/>
    <col min="7" max="7" width="17.88671875" customWidth="1"/>
    <col min="8" max="12" width="15.6640625" customWidth="1"/>
    <col min="14" max="14" width="11.5546875" customWidth="1"/>
    <col min="15" max="15" width="11.88671875" customWidth="1"/>
    <col min="257" max="257" width="5.44140625" customWidth="1"/>
    <col min="258" max="259" width="25.6640625" customWidth="1"/>
    <col min="260" max="262" width="15.6640625" customWidth="1"/>
    <col min="263" max="263" width="17.88671875" customWidth="1"/>
    <col min="264" max="268" width="15.6640625" customWidth="1"/>
    <col min="270" max="270" width="11.5546875" customWidth="1"/>
    <col min="271" max="271" width="11.88671875" customWidth="1"/>
    <col min="513" max="513" width="5.44140625" customWidth="1"/>
    <col min="514" max="515" width="25.6640625" customWidth="1"/>
    <col min="516" max="518" width="15.6640625" customWidth="1"/>
    <col min="519" max="519" width="17.88671875" customWidth="1"/>
    <col min="520" max="524" width="15.6640625" customWidth="1"/>
    <col min="526" max="526" width="11.5546875" customWidth="1"/>
    <col min="527" max="527" width="11.88671875" customWidth="1"/>
    <col min="769" max="769" width="5.44140625" customWidth="1"/>
    <col min="770" max="771" width="25.6640625" customWidth="1"/>
    <col min="772" max="774" width="15.6640625" customWidth="1"/>
    <col min="775" max="775" width="17.88671875" customWidth="1"/>
    <col min="776" max="780" width="15.6640625" customWidth="1"/>
    <col min="782" max="782" width="11.5546875" customWidth="1"/>
    <col min="783" max="783" width="11.88671875" customWidth="1"/>
    <col min="1025" max="1025" width="5.44140625" customWidth="1"/>
    <col min="1026" max="1027" width="25.6640625" customWidth="1"/>
    <col min="1028" max="1030" width="15.6640625" customWidth="1"/>
    <col min="1031" max="1031" width="17.88671875" customWidth="1"/>
    <col min="1032" max="1036" width="15.6640625" customWidth="1"/>
    <col min="1038" max="1038" width="11.5546875" customWidth="1"/>
    <col min="1039" max="1039" width="11.88671875" customWidth="1"/>
    <col min="1281" max="1281" width="5.44140625" customWidth="1"/>
    <col min="1282" max="1283" width="25.6640625" customWidth="1"/>
    <col min="1284" max="1286" width="15.6640625" customWidth="1"/>
    <col min="1287" max="1287" width="17.88671875" customWidth="1"/>
    <col min="1288" max="1292" width="15.6640625" customWidth="1"/>
    <col min="1294" max="1294" width="11.5546875" customWidth="1"/>
    <col min="1295" max="1295" width="11.88671875" customWidth="1"/>
    <col min="1537" max="1537" width="5.44140625" customWidth="1"/>
    <col min="1538" max="1539" width="25.6640625" customWidth="1"/>
    <col min="1540" max="1542" width="15.6640625" customWidth="1"/>
    <col min="1543" max="1543" width="17.88671875" customWidth="1"/>
    <col min="1544" max="1548" width="15.6640625" customWidth="1"/>
    <col min="1550" max="1550" width="11.5546875" customWidth="1"/>
    <col min="1551" max="1551" width="11.88671875" customWidth="1"/>
    <col min="1793" max="1793" width="5.44140625" customWidth="1"/>
    <col min="1794" max="1795" width="25.6640625" customWidth="1"/>
    <col min="1796" max="1798" width="15.6640625" customWidth="1"/>
    <col min="1799" max="1799" width="17.88671875" customWidth="1"/>
    <col min="1800" max="1804" width="15.6640625" customWidth="1"/>
    <col min="1806" max="1806" width="11.5546875" customWidth="1"/>
    <col min="1807" max="1807" width="11.88671875" customWidth="1"/>
    <col min="2049" max="2049" width="5.44140625" customWidth="1"/>
    <col min="2050" max="2051" width="25.6640625" customWidth="1"/>
    <col min="2052" max="2054" width="15.6640625" customWidth="1"/>
    <col min="2055" max="2055" width="17.88671875" customWidth="1"/>
    <col min="2056" max="2060" width="15.6640625" customWidth="1"/>
    <col min="2062" max="2062" width="11.5546875" customWidth="1"/>
    <col min="2063" max="2063" width="11.88671875" customWidth="1"/>
    <col min="2305" max="2305" width="5.44140625" customWidth="1"/>
    <col min="2306" max="2307" width="25.6640625" customWidth="1"/>
    <col min="2308" max="2310" width="15.6640625" customWidth="1"/>
    <col min="2311" max="2311" width="17.88671875" customWidth="1"/>
    <col min="2312" max="2316" width="15.6640625" customWidth="1"/>
    <col min="2318" max="2318" width="11.5546875" customWidth="1"/>
    <col min="2319" max="2319" width="11.88671875" customWidth="1"/>
    <col min="2561" max="2561" width="5.44140625" customWidth="1"/>
    <col min="2562" max="2563" width="25.6640625" customWidth="1"/>
    <col min="2564" max="2566" width="15.6640625" customWidth="1"/>
    <col min="2567" max="2567" width="17.88671875" customWidth="1"/>
    <col min="2568" max="2572" width="15.6640625" customWidth="1"/>
    <col min="2574" max="2574" width="11.5546875" customWidth="1"/>
    <col min="2575" max="2575" width="11.88671875" customWidth="1"/>
    <col min="2817" max="2817" width="5.44140625" customWidth="1"/>
    <col min="2818" max="2819" width="25.6640625" customWidth="1"/>
    <col min="2820" max="2822" width="15.6640625" customWidth="1"/>
    <col min="2823" max="2823" width="17.88671875" customWidth="1"/>
    <col min="2824" max="2828" width="15.6640625" customWidth="1"/>
    <col min="2830" max="2830" width="11.5546875" customWidth="1"/>
    <col min="2831" max="2831" width="11.88671875" customWidth="1"/>
    <col min="3073" max="3073" width="5.44140625" customWidth="1"/>
    <col min="3074" max="3075" width="25.6640625" customWidth="1"/>
    <col min="3076" max="3078" width="15.6640625" customWidth="1"/>
    <col min="3079" max="3079" width="17.88671875" customWidth="1"/>
    <col min="3080" max="3084" width="15.6640625" customWidth="1"/>
    <col min="3086" max="3086" width="11.5546875" customWidth="1"/>
    <col min="3087" max="3087" width="11.88671875" customWidth="1"/>
    <col min="3329" max="3329" width="5.44140625" customWidth="1"/>
    <col min="3330" max="3331" width="25.6640625" customWidth="1"/>
    <col min="3332" max="3334" width="15.6640625" customWidth="1"/>
    <col min="3335" max="3335" width="17.88671875" customWidth="1"/>
    <col min="3336" max="3340" width="15.6640625" customWidth="1"/>
    <col min="3342" max="3342" width="11.5546875" customWidth="1"/>
    <col min="3343" max="3343" width="11.88671875" customWidth="1"/>
    <col min="3585" max="3585" width="5.44140625" customWidth="1"/>
    <col min="3586" max="3587" width="25.6640625" customWidth="1"/>
    <col min="3588" max="3590" width="15.6640625" customWidth="1"/>
    <col min="3591" max="3591" width="17.88671875" customWidth="1"/>
    <col min="3592" max="3596" width="15.6640625" customWidth="1"/>
    <col min="3598" max="3598" width="11.5546875" customWidth="1"/>
    <col min="3599" max="3599" width="11.88671875" customWidth="1"/>
    <col min="3841" max="3841" width="5.44140625" customWidth="1"/>
    <col min="3842" max="3843" width="25.6640625" customWidth="1"/>
    <col min="3844" max="3846" width="15.6640625" customWidth="1"/>
    <col min="3847" max="3847" width="17.88671875" customWidth="1"/>
    <col min="3848" max="3852" width="15.6640625" customWidth="1"/>
    <col min="3854" max="3854" width="11.5546875" customWidth="1"/>
    <col min="3855" max="3855" width="11.88671875" customWidth="1"/>
    <col min="4097" max="4097" width="5.44140625" customWidth="1"/>
    <col min="4098" max="4099" width="25.6640625" customWidth="1"/>
    <col min="4100" max="4102" width="15.6640625" customWidth="1"/>
    <col min="4103" max="4103" width="17.88671875" customWidth="1"/>
    <col min="4104" max="4108" width="15.6640625" customWidth="1"/>
    <col min="4110" max="4110" width="11.5546875" customWidth="1"/>
    <col min="4111" max="4111" width="11.88671875" customWidth="1"/>
    <col min="4353" max="4353" width="5.44140625" customWidth="1"/>
    <col min="4354" max="4355" width="25.6640625" customWidth="1"/>
    <col min="4356" max="4358" width="15.6640625" customWidth="1"/>
    <col min="4359" max="4359" width="17.88671875" customWidth="1"/>
    <col min="4360" max="4364" width="15.6640625" customWidth="1"/>
    <col min="4366" max="4366" width="11.5546875" customWidth="1"/>
    <col min="4367" max="4367" width="11.88671875" customWidth="1"/>
    <col min="4609" max="4609" width="5.44140625" customWidth="1"/>
    <col min="4610" max="4611" width="25.6640625" customWidth="1"/>
    <col min="4612" max="4614" width="15.6640625" customWidth="1"/>
    <col min="4615" max="4615" width="17.88671875" customWidth="1"/>
    <col min="4616" max="4620" width="15.6640625" customWidth="1"/>
    <col min="4622" max="4622" width="11.5546875" customWidth="1"/>
    <col min="4623" max="4623" width="11.88671875" customWidth="1"/>
    <col min="4865" max="4865" width="5.44140625" customWidth="1"/>
    <col min="4866" max="4867" width="25.6640625" customWidth="1"/>
    <col min="4868" max="4870" width="15.6640625" customWidth="1"/>
    <col min="4871" max="4871" width="17.88671875" customWidth="1"/>
    <col min="4872" max="4876" width="15.6640625" customWidth="1"/>
    <col min="4878" max="4878" width="11.5546875" customWidth="1"/>
    <col min="4879" max="4879" width="11.88671875" customWidth="1"/>
    <col min="5121" max="5121" width="5.44140625" customWidth="1"/>
    <col min="5122" max="5123" width="25.6640625" customWidth="1"/>
    <col min="5124" max="5126" width="15.6640625" customWidth="1"/>
    <col min="5127" max="5127" width="17.88671875" customWidth="1"/>
    <col min="5128" max="5132" width="15.6640625" customWidth="1"/>
    <col min="5134" max="5134" width="11.5546875" customWidth="1"/>
    <col min="5135" max="5135" width="11.88671875" customWidth="1"/>
    <col min="5377" max="5377" width="5.44140625" customWidth="1"/>
    <col min="5378" max="5379" width="25.6640625" customWidth="1"/>
    <col min="5380" max="5382" width="15.6640625" customWidth="1"/>
    <col min="5383" max="5383" width="17.88671875" customWidth="1"/>
    <col min="5384" max="5388" width="15.6640625" customWidth="1"/>
    <col min="5390" max="5390" width="11.5546875" customWidth="1"/>
    <col min="5391" max="5391" width="11.88671875" customWidth="1"/>
    <col min="5633" max="5633" width="5.44140625" customWidth="1"/>
    <col min="5634" max="5635" width="25.6640625" customWidth="1"/>
    <col min="5636" max="5638" width="15.6640625" customWidth="1"/>
    <col min="5639" max="5639" width="17.88671875" customWidth="1"/>
    <col min="5640" max="5644" width="15.6640625" customWidth="1"/>
    <col min="5646" max="5646" width="11.5546875" customWidth="1"/>
    <col min="5647" max="5647" width="11.88671875" customWidth="1"/>
    <col min="5889" max="5889" width="5.44140625" customWidth="1"/>
    <col min="5890" max="5891" width="25.6640625" customWidth="1"/>
    <col min="5892" max="5894" width="15.6640625" customWidth="1"/>
    <col min="5895" max="5895" width="17.88671875" customWidth="1"/>
    <col min="5896" max="5900" width="15.6640625" customWidth="1"/>
    <col min="5902" max="5902" width="11.5546875" customWidth="1"/>
    <col min="5903" max="5903" width="11.88671875" customWidth="1"/>
    <col min="6145" max="6145" width="5.44140625" customWidth="1"/>
    <col min="6146" max="6147" width="25.6640625" customWidth="1"/>
    <col min="6148" max="6150" width="15.6640625" customWidth="1"/>
    <col min="6151" max="6151" width="17.88671875" customWidth="1"/>
    <col min="6152" max="6156" width="15.6640625" customWidth="1"/>
    <col min="6158" max="6158" width="11.5546875" customWidth="1"/>
    <col min="6159" max="6159" width="11.88671875" customWidth="1"/>
    <col min="6401" max="6401" width="5.44140625" customWidth="1"/>
    <col min="6402" max="6403" width="25.6640625" customWidth="1"/>
    <col min="6404" max="6406" width="15.6640625" customWidth="1"/>
    <col min="6407" max="6407" width="17.88671875" customWidth="1"/>
    <col min="6408" max="6412" width="15.6640625" customWidth="1"/>
    <col min="6414" max="6414" width="11.5546875" customWidth="1"/>
    <col min="6415" max="6415" width="11.88671875" customWidth="1"/>
    <col min="6657" max="6657" width="5.44140625" customWidth="1"/>
    <col min="6658" max="6659" width="25.6640625" customWidth="1"/>
    <col min="6660" max="6662" width="15.6640625" customWidth="1"/>
    <col min="6663" max="6663" width="17.88671875" customWidth="1"/>
    <col min="6664" max="6668" width="15.6640625" customWidth="1"/>
    <col min="6670" max="6670" width="11.5546875" customWidth="1"/>
    <col min="6671" max="6671" width="11.88671875" customWidth="1"/>
    <col min="6913" max="6913" width="5.44140625" customWidth="1"/>
    <col min="6914" max="6915" width="25.6640625" customWidth="1"/>
    <col min="6916" max="6918" width="15.6640625" customWidth="1"/>
    <col min="6919" max="6919" width="17.88671875" customWidth="1"/>
    <col min="6920" max="6924" width="15.6640625" customWidth="1"/>
    <col min="6926" max="6926" width="11.5546875" customWidth="1"/>
    <col min="6927" max="6927" width="11.88671875" customWidth="1"/>
    <col min="7169" max="7169" width="5.44140625" customWidth="1"/>
    <col min="7170" max="7171" width="25.6640625" customWidth="1"/>
    <col min="7172" max="7174" width="15.6640625" customWidth="1"/>
    <col min="7175" max="7175" width="17.88671875" customWidth="1"/>
    <col min="7176" max="7180" width="15.6640625" customWidth="1"/>
    <col min="7182" max="7182" width="11.5546875" customWidth="1"/>
    <col min="7183" max="7183" width="11.88671875" customWidth="1"/>
    <col min="7425" max="7425" width="5.44140625" customWidth="1"/>
    <col min="7426" max="7427" width="25.6640625" customWidth="1"/>
    <col min="7428" max="7430" width="15.6640625" customWidth="1"/>
    <col min="7431" max="7431" width="17.88671875" customWidth="1"/>
    <col min="7432" max="7436" width="15.6640625" customWidth="1"/>
    <col min="7438" max="7438" width="11.5546875" customWidth="1"/>
    <col min="7439" max="7439" width="11.88671875" customWidth="1"/>
    <col min="7681" max="7681" width="5.44140625" customWidth="1"/>
    <col min="7682" max="7683" width="25.6640625" customWidth="1"/>
    <col min="7684" max="7686" width="15.6640625" customWidth="1"/>
    <col min="7687" max="7687" width="17.88671875" customWidth="1"/>
    <col min="7688" max="7692" width="15.6640625" customWidth="1"/>
    <col min="7694" max="7694" width="11.5546875" customWidth="1"/>
    <col min="7695" max="7695" width="11.88671875" customWidth="1"/>
    <col min="7937" max="7937" width="5.44140625" customWidth="1"/>
    <col min="7938" max="7939" width="25.6640625" customWidth="1"/>
    <col min="7940" max="7942" width="15.6640625" customWidth="1"/>
    <col min="7943" max="7943" width="17.88671875" customWidth="1"/>
    <col min="7944" max="7948" width="15.6640625" customWidth="1"/>
    <col min="7950" max="7950" width="11.5546875" customWidth="1"/>
    <col min="7951" max="7951" width="11.88671875" customWidth="1"/>
    <col min="8193" max="8193" width="5.44140625" customWidth="1"/>
    <col min="8194" max="8195" width="25.6640625" customWidth="1"/>
    <col min="8196" max="8198" width="15.6640625" customWidth="1"/>
    <col min="8199" max="8199" width="17.88671875" customWidth="1"/>
    <col min="8200" max="8204" width="15.6640625" customWidth="1"/>
    <col min="8206" max="8206" width="11.5546875" customWidth="1"/>
    <col min="8207" max="8207" width="11.88671875" customWidth="1"/>
    <col min="8449" max="8449" width="5.44140625" customWidth="1"/>
    <col min="8450" max="8451" width="25.6640625" customWidth="1"/>
    <col min="8452" max="8454" width="15.6640625" customWidth="1"/>
    <col min="8455" max="8455" width="17.88671875" customWidth="1"/>
    <col min="8456" max="8460" width="15.6640625" customWidth="1"/>
    <col min="8462" max="8462" width="11.5546875" customWidth="1"/>
    <col min="8463" max="8463" width="11.88671875" customWidth="1"/>
    <col min="8705" max="8705" width="5.44140625" customWidth="1"/>
    <col min="8706" max="8707" width="25.6640625" customWidth="1"/>
    <col min="8708" max="8710" width="15.6640625" customWidth="1"/>
    <col min="8711" max="8711" width="17.88671875" customWidth="1"/>
    <col min="8712" max="8716" width="15.6640625" customWidth="1"/>
    <col min="8718" max="8718" width="11.5546875" customWidth="1"/>
    <col min="8719" max="8719" width="11.88671875" customWidth="1"/>
    <col min="8961" max="8961" width="5.44140625" customWidth="1"/>
    <col min="8962" max="8963" width="25.6640625" customWidth="1"/>
    <col min="8964" max="8966" width="15.6640625" customWidth="1"/>
    <col min="8967" max="8967" width="17.88671875" customWidth="1"/>
    <col min="8968" max="8972" width="15.6640625" customWidth="1"/>
    <col min="8974" max="8974" width="11.5546875" customWidth="1"/>
    <col min="8975" max="8975" width="11.88671875" customWidth="1"/>
    <col min="9217" max="9217" width="5.44140625" customWidth="1"/>
    <col min="9218" max="9219" width="25.6640625" customWidth="1"/>
    <col min="9220" max="9222" width="15.6640625" customWidth="1"/>
    <col min="9223" max="9223" width="17.88671875" customWidth="1"/>
    <col min="9224" max="9228" width="15.6640625" customWidth="1"/>
    <col min="9230" max="9230" width="11.5546875" customWidth="1"/>
    <col min="9231" max="9231" width="11.88671875" customWidth="1"/>
    <col min="9473" max="9473" width="5.44140625" customWidth="1"/>
    <col min="9474" max="9475" width="25.6640625" customWidth="1"/>
    <col min="9476" max="9478" width="15.6640625" customWidth="1"/>
    <col min="9479" max="9479" width="17.88671875" customWidth="1"/>
    <col min="9480" max="9484" width="15.6640625" customWidth="1"/>
    <col min="9486" max="9486" width="11.5546875" customWidth="1"/>
    <col min="9487" max="9487" width="11.88671875" customWidth="1"/>
    <col min="9729" max="9729" width="5.44140625" customWidth="1"/>
    <col min="9730" max="9731" width="25.6640625" customWidth="1"/>
    <col min="9732" max="9734" width="15.6640625" customWidth="1"/>
    <col min="9735" max="9735" width="17.88671875" customWidth="1"/>
    <col min="9736" max="9740" width="15.6640625" customWidth="1"/>
    <col min="9742" max="9742" width="11.5546875" customWidth="1"/>
    <col min="9743" max="9743" width="11.88671875" customWidth="1"/>
    <col min="9985" max="9985" width="5.44140625" customWidth="1"/>
    <col min="9986" max="9987" width="25.6640625" customWidth="1"/>
    <col min="9988" max="9990" width="15.6640625" customWidth="1"/>
    <col min="9991" max="9991" width="17.88671875" customWidth="1"/>
    <col min="9992" max="9996" width="15.6640625" customWidth="1"/>
    <col min="9998" max="9998" width="11.5546875" customWidth="1"/>
    <col min="9999" max="9999" width="11.88671875" customWidth="1"/>
    <col min="10241" max="10241" width="5.44140625" customWidth="1"/>
    <col min="10242" max="10243" width="25.6640625" customWidth="1"/>
    <col min="10244" max="10246" width="15.6640625" customWidth="1"/>
    <col min="10247" max="10247" width="17.88671875" customWidth="1"/>
    <col min="10248" max="10252" width="15.6640625" customWidth="1"/>
    <col min="10254" max="10254" width="11.5546875" customWidth="1"/>
    <col min="10255" max="10255" width="11.88671875" customWidth="1"/>
    <col min="10497" max="10497" width="5.44140625" customWidth="1"/>
    <col min="10498" max="10499" width="25.6640625" customWidth="1"/>
    <col min="10500" max="10502" width="15.6640625" customWidth="1"/>
    <col min="10503" max="10503" width="17.88671875" customWidth="1"/>
    <col min="10504" max="10508" width="15.6640625" customWidth="1"/>
    <col min="10510" max="10510" width="11.5546875" customWidth="1"/>
    <col min="10511" max="10511" width="11.88671875" customWidth="1"/>
    <col min="10753" max="10753" width="5.44140625" customWidth="1"/>
    <col min="10754" max="10755" width="25.6640625" customWidth="1"/>
    <col min="10756" max="10758" width="15.6640625" customWidth="1"/>
    <col min="10759" max="10759" width="17.88671875" customWidth="1"/>
    <col min="10760" max="10764" width="15.6640625" customWidth="1"/>
    <col min="10766" max="10766" width="11.5546875" customWidth="1"/>
    <col min="10767" max="10767" width="11.88671875" customWidth="1"/>
    <col min="11009" max="11009" width="5.44140625" customWidth="1"/>
    <col min="11010" max="11011" width="25.6640625" customWidth="1"/>
    <col min="11012" max="11014" width="15.6640625" customWidth="1"/>
    <col min="11015" max="11015" width="17.88671875" customWidth="1"/>
    <col min="11016" max="11020" width="15.6640625" customWidth="1"/>
    <col min="11022" max="11022" width="11.5546875" customWidth="1"/>
    <col min="11023" max="11023" width="11.88671875" customWidth="1"/>
    <col min="11265" max="11265" width="5.44140625" customWidth="1"/>
    <col min="11266" max="11267" width="25.6640625" customWidth="1"/>
    <col min="11268" max="11270" width="15.6640625" customWidth="1"/>
    <col min="11271" max="11271" width="17.88671875" customWidth="1"/>
    <col min="11272" max="11276" width="15.6640625" customWidth="1"/>
    <col min="11278" max="11278" width="11.5546875" customWidth="1"/>
    <col min="11279" max="11279" width="11.88671875" customWidth="1"/>
    <col min="11521" max="11521" width="5.44140625" customWidth="1"/>
    <col min="11522" max="11523" width="25.6640625" customWidth="1"/>
    <col min="11524" max="11526" width="15.6640625" customWidth="1"/>
    <col min="11527" max="11527" width="17.88671875" customWidth="1"/>
    <col min="11528" max="11532" width="15.6640625" customWidth="1"/>
    <col min="11534" max="11534" width="11.5546875" customWidth="1"/>
    <col min="11535" max="11535" width="11.88671875" customWidth="1"/>
    <col min="11777" max="11777" width="5.44140625" customWidth="1"/>
    <col min="11778" max="11779" width="25.6640625" customWidth="1"/>
    <col min="11780" max="11782" width="15.6640625" customWidth="1"/>
    <col min="11783" max="11783" width="17.88671875" customWidth="1"/>
    <col min="11784" max="11788" width="15.6640625" customWidth="1"/>
    <col min="11790" max="11790" width="11.5546875" customWidth="1"/>
    <col min="11791" max="11791" width="11.88671875" customWidth="1"/>
    <col min="12033" max="12033" width="5.44140625" customWidth="1"/>
    <col min="12034" max="12035" width="25.6640625" customWidth="1"/>
    <col min="12036" max="12038" width="15.6640625" customWidth="1"/>
    <col min="12039" max="12039" width="17.88671875" customWidth="1"/>
    <col min="12040" max="12044" width="15.6640625" customWidth="1"/>
    <col min="12046" max="12046" width="11.5546875" customWidth="1"/>
    <col min="12047" max="12047" width="11.88671875" customWidth="1"/>
    <col min="12289" max="12289" width="5.44140625" customWidth="1"/>
    <col min="12290" max="12291" width="25.6640625" customWidth="1"/>
    <col min="12292" max="12294" width="15.6640625" customWidth="1"/>
    <col min="12295" max="12295" width="17.88671875" customWidth="1"/>
    <col min="12296" max="12300" width="15.6640625" customWidth="1"/>
    <col min="12302" max="12302" width="11.5546875" customWidth="1"/>
    <col min="12303" max="12303" width="11.88671875" customWidth="1"/>
    <col min="12545" max="12545" width="5.44140625" customWidth="1"/>
    <col min="12546" max="12547" width="25.6640625" customWidth="1"/>
    <col min="12548" max="12550" width="15.6640625" customWidth="1"/>
    <col min="12551" max="12551" width="17.88671875" customWidth="1"/>
    <col min="12552" max="12556" width="15.6640625" customWidth="1"/>
    <col min="12558" max="12558" width="11.5546875" customWidth="1"/>
    <col min="12559" max="12559" width="11.88671875" customWidth="1"/>
    <col min="12801" max="12801" width="5.44140625" customWidth="1"/>
    <col min="12802" max="12803" width="25.6640625" customWidth="1"/>
    <col min="12804" max="12806" width="15.6640625" customWidth="1"/>
    <col min="12807" max="12807" width="17.88671875" customWidth="1"/>
    <col min="12808" max="12812" width="15.6640625" customWidth="1"/>
    <col min="12814" max="12814" width="11.5546875" customWidth="1"/>
    <col min="12815" max="12815" width="11.88671875" customWidth="1"/>
    <col min="13057" max="13057" width="5.44140625" customWidth="1"/>
    <col min="13058" max="13059" width="25.6640625" customWidth="1"/>
    <col min="13060" max="13062" width="15.6640625" customWidth="1"/>
    <col min="13063" max="13063" width="17.88671875" customWidth="1"/>
    <col min="13064" max="13068" width="15.6640625" customWidth="1"/>
    <col min="13070" max="13070" width="11.5546875" customWidth="1"/>
    <col min="13071" max="13071" width="11.88671875" customWidth="1"/>
    <col min="13313" max="13313" width="5.44140625" customWidth="1"/>
    <col min="13314" max="13315" width="25.6640625" customWidth="1"/>
    <col min="13316" max="13318" width="15.6640625" customWidth="1"/>
    <col min="13319" max="13319" width="17.88671875" customWidth="1"/>
    <col min="13320" max="13324" width="15.6640625" customWidth="1"/>
    <col min="13326" max="13326" width="11.5546875" customWidth="1"/>
    <col min="13327" max="13327" width="11.88671875" customWidth="1"/>
    <col min="13569" max="13569" width="5.44140625" customWidth="1"/>
    <col min="13570" max="13571" width="25.6640625" customWidth="1"/>
    <col min="13572" max="13574" width="15.6640625" customWidth="1"/>
    <col min="13575" max="13575" width="17.88671875" customWidth="1"/>
    <col min="13576" max="13580" width="15.6640625" customWidth="1"/>
    <col min="13582" max="13582" width="11.5546875" customWidth="1"/>
    <col min="13583" max="13583" width="11.88671875" customWidth="1"/>
    <col min="13825" max="13825" width="5.44140625" customWidth="1"/>
    <col min="13826" max="13827" width="25.6640625" customWidth="1"/>
    <col min="13828" max="13830" width="15.6640625" customWidth="1"/>
    <col min="13831" max="13831" width="17.88671875" customWidth="1"/>
    <col min="13832" max="13836" width="15.6640625" customWidth="1"/>
    <col min="13838" max="13838" width="11.5546875" customWidth="1"/>
    <col min="13839" max="13839" width="11.88671875" customWidth="1"/>
    <col min="14081" max="14081" width="5.44140625" customWidth="1"/>
    <col min="14082" max="14083" width="25.6640625" customWidth="1"/>
    <col min="14084" max="14086" width="15.6640625" customWidth="1"/>
    <col min="14087" max="14087" width="17.88671875" customWidth="1"/>
    <col min="14088" max="14092" width="15.6640625" customWidth="1"/>
    <col min="14094" max="14094" width="11.5546875" customWidth="1"/>
    <col min="14095" max="14095" width="11.88671875" customWidth="1"/>
    <col min="14337" max="14337" width="5.44140625" customWidth="1"/>
    <col min="14338" max="14339" width="25.6640625" customWidth="1"/>
    <col min="14340" max="14342" width="15.6640625" customWidth="1"/>
    <col min="14343" max="14343" width="17.88671875" customWidth="1"/>
    <col min="14344" max="14348" width="15.6640625" customWidth="1"/>
    <col min="14350" max="14350" width="11.5546875" customWidth="1"/>
    <col min="14351" max="14351" width="11.88671875" customWidth="1"/>
    <col min="14593" max="14593" width="5.44140625" customWidth="1"/>
    <col min="14594" max="14595" width="25.6640625" customWidth="1"/>
    <col min="14596" max="14598" width="15.6640625" customWidth="1"/>
    <col min="14599" max="14599" width="17.88671875" customWidth="1"/>
    <col min="14600" max="14604" width="15.6640625" customWidth="1"/>
    <col min="14606" max="14606" width="11.5546875" customWidth="1"/>
    <col min="14607" max="14607" width="11.88671875" customWidth="1"/>
    <col min="14849" max="14849" width="5.44140625" customWidth="1"/>
    <col min="14850" max="14851" width="25.6640625" customWidth="1"/>
    <col min="14852" max="14854" width="15.6640625" customWidth="1"/>
    <col min="14855" max="14855" width="17.88671875" customWidth="1"/>
    <col min="14856" max="14860" width="15.6640625" customWidth="1"/>
    <col min="14862" max="14862" width="11.5546875" customWidth="1"/>
    <col min="14863" max="14863" width="11.88671875" customWidth="1"/>
    <col min="15105" max="15105" width="5.44140625" customWidth="1"/>
    <col min="15106" max="15107" width="25.6640625" customWidth="1"/>
    <col min="15108" max="15110" width="15.6640625" customWidth="1"/>
    <col min="15111" max="15111" width="17.88671875" customWidth="1"/>
    <col min="15112" max="15116" width="15.6640625" customWidth="1"/>
    <col min="15118" max="15118" width="11.5546875" customWidth="1"/>
    <col min="15119" max="15119" width="11.88671875" customWidth="1"/>
    <col min="15361" max="15361" width="5.44140625" customWidth="1"/>
    <col min="15362" max="15363" width="25.6640625" customWidth="1"/>
    <col min="15364" max="15366" width="15.6640625" customWidth="1"/>
    <col min="15367" max="15367" width="17.88671875" customWidth="1"/>
    <col min="15368" max="15372" width="15.6640625" customWidth="1"/>
    <col min="15374" max="15374" width="11.5546875" customWidth="1"/>
    <col min="15375" max="15375" width="11.88671875" customWidth="1"/>
    <col min="15617" max="15617" width="5.44140625" customWidth="1"/>
    <col min="15618" max="15619" width="25.6640625" customWidth="1"/>
    <col min="15620" max="15622" width="15.6640625" customWidth="1"/>
    <col min="15623" max="15623" width="17.88671875" customWidth="1"/>
    <col min="15624" max="15628" width="15.6640625" customWidth="1"/>
    <col min="15630" max="15630" width="11.5546875" customWidth="1"/>
    <col min="15631" max="15631" width="11.88671875" customWidth="1"/>
    <col min="15873" max="15873" width="5.44140625" customWidth="1"/>
    <col min="15874" max="15875" width="25.6640625" customWidth="1"/>
    <col min="15876" max="15878" width="15.6640625" customWidth="1"/>
    <col min="15879" max="15879" width="17.88671875" customWidth="1"/>
    <col min="15880" max="15884" width="15.6640625" customWidth="1"/>
    <col min="15886" max="15886" width="11.5546875" customWidth="1"/>
    <col min="15887" max="15887" width="11.88671875" customWidth="1"/>
    <col min="16129" max="16129" width="5.44140625" customWidth="1"/>
    <col min="16130" max="16131" width="25.6640625" customWidth="1"/>
    <col min="16132" max="16134" width="15.6640625" customWidth="1"/>
    <col min="16135" max="16135" width="17.88671875" customWidth="1"/>
    <col min="16136" max="16140" width="15.6640625" customWidth="1"/>
    <col min="16142" max="16142" width="11.5546875" customWidth="1"/>
    <col min="16143" max="16143" width="11.88671875" customWidth="1"/>
  </cols>
  <sheetData>
    <row r="1" spans="1:12" ht="15" x14ac:dyDescent="0.25">
      <c r="A1" s="1" t="s">
        <v>0</v>
      </c>
      <c r="B1" s="2"/>
      <c r="C1" s="2"/>
      <c r="D1" s="2"/>
      <c r="E1" s="2"/>
      <c r="F1" s="2"/>
      <c r="G1" s="2"/>
      <c r="H1" s="2"/>
    </row>
    <row r="2" spans="1:12" ht="15" x14ac:dyDescent="0.25">
      <c r="A2" s="2"/>
      <c r="B2" s="2"/>
      <c r="C2" s="2"/>
      <c r="D2" s="2"/>
      <c r="E2" s="2"/>
      <c r="F2" s="2"/>
      <c r="G2" s="2"/>
      <c r="H2" s="2"/>
    </row>
    <row r="3" spans="1:12" s="4" customFormat="1" ht="16.8" x14ac:dyDescent="0.3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s="4" customFormat="1" ht="16.8" x14ac:dyDescent="0.3">
      <c r="A4" s="5"/>
      <c r="B4" s="5"/>
      <c r="F4" s="6" t="str">
        <f>'[1]1'!E5</f>
        <v>KABUPATEN/KOTA</v>
      </c>
      <c r="G4" s="7" t="str">
        <f>'[1]1'!F5</f>
        <v>BULUKUMBA</v>
      </c>
      <c r="H4" s="5"/>
    </row>
    <row r="5" spans="1:12" s="4" customFormat="1" ht="16.8" x14ac:dyDescent="0.3">
      <c r="A5" s="5"/>
      <c r="B5" s="5"/>
      <c r="F5" s="6" t="str">
        <f>'[1]1'!E6</f>
        <v xml:space="preserve">TAHUN </v>
      </c>
      <c r="G5" s="7">
        <f>'[1]1'!F6</f>
        <v>2020</v>
      </c>
      <c r="H5" s="5"/>
    </row>
    <row r="6" spans="1:12" ht="15.6" thickBot="1" x14ac:dyDescent="0.3">
      <c r="A6" s="8"/>
      <c r="B6" s="8"/>
      <c r="C6" s="8"/>
      <c r="D6" s="8"/>
      <c r="E6" s="8"/>
      <c r="F6" s="8"/>
      <c r="G6" s="8"/>
      <c r="H6" s="8"/>
      <c r="I6" s="9"/>
      <c r="J6" s="9"/>
      <c r="K6" s="9"/>
      <c r="L6" s="9"/>
    </row>
    <row r="7" spans="1:12" ht="45.75" customHeight="1" x14ac:dyDescent="0.25">
      <c r="A7" s="10" t="s">
        <v>2</v>
      </c>
      <c r="B7" s="10" t="s">
        <v>3</v>
      </c>
      <c r="C7" s="10" t="s">
        <v>4</v>
      </c>
      <c r="D7" s="11" t="s">
        <v>5</v>
      </c>
      <c r="E7" s="12" t="s">
        <v>6</v>
      </c>
      <c r="F7" s="13"/>
      <c r="G7" s="13"/>
      <c r="H7" s="14"/>
      <c r="I7" s="15" t="s">
        <v>7</v>
      </c>
      <c r="J7" s="15"/>
      <c r="K7" s="15"/>
      <c r="L7" s="15"/>
    </row>
    <row r="8" spans="1:12" ht="64.5" customHeight="1" x14ac:dyDescent="0.25">
      <c r="A8" s="16"/>
      <c r="B8" s="16"/>
      <c r="C8" s="16"/>
      <c r="D8" s="17"/>
      <c r="E8" s="18" t="s">
        <v>8</v>
      </c>
      <c r="F8" s="18" t="s">
        <v>9</v>
      </c>
      <c r="G8" s="18" t="s">
        <v>10</v>
      </c>
      <c r="H8" s="18" t="s">
        <v>9</v>
      </c>
      <c r="I8" s="18" t="s">
        <v>11</v>
      </c>
      <c r="J8" s="18" t="s">
        <v>9</v>
      </c>
      <c r="K8" s="18" t="s">
        <v>12</v>
      </c>
      <c r="L8" s="18" t="s">
        <v>9</v>
      </c>
    </row>
    <row r="9" spans="1:12" x14ac:dyDescent="0.25">
      <c r="A9" s="19" t="s">
        <v>13</v>
      </c>
      <c r="B9" s="20" t="s">
        <v>14</v>
      </c>
      <c r="C9" s="20" t="s">
        <v>15</v>
      </c>
      <c r="D9" s="20" t="s">
        <v>16</v>
      </c>
      <c r="E9" s="20" t="s">
        <v>17</v>
      </c>
      <c r="F9" s="21" t="s">
        <v>18</v>
      </c>
      <c r="G9" s="20" t="s">
        <v>19</v>
      </c>
      <c r="H9" s="21" t="s">
        <v>20</v>
      </c>
      <c r="I9" s="20" t="s">
        <v>21</v>
      </c>
      <c r="J9" s="21" t="s">
        <v>22</v>
      </c>
      <c r="K9" s="20" t="s">
        <v>23</v>
      </c>
      <c r="L9" s="22" t="s">
        <v>24</v>
      </c>
    </row>
    <row r="10" spans="1:12" ht="15" x14ac:dyDescent="0.25">
      <c r="A10" s="23">
        <f>'[1]9'!A9</f>
        <v>1</v>
      </c>
      <c r="B10" s="24" t="str">
        <f>'[1]9'!B9</f>
        <v>GANTARANG</v>
      </c>
      <c r="C10" s="24" t="str">
        <f>'[1]9'!C9</f>
        <v>1. PONRE</v>
      </c>
      <c r="D10" s="25">
        <v>5553</v>
      </c>
      <c r="E10" s="26">
        <v>1178</v>
      </c>
      <c r="F10" s="27">
        <f>E10/D10*100</f>
        <v>21.213758328831261</v>
      </c>
      <c r="G10" s="28">
        <v>1072</v>
      </c>
      <c r="H10" s="29">
        <f>G10/E10*100</f>
        <v>91.00169779286928</v>
      </c>
      <c r="I10" s="28">
        <v>5</v>
      </c>
      <c r="J10" s="29">
        <f>I10/D10*100</f>
        <v>9.0041419052764277E-2</v>
      </c>
      <c r="K10" s="28">
        <v>5</v>
      </c>
      <c r="L10" s="30">
        <v>0</v>
      </c>
    </row>
    <row r="11" spans="1:12" ht="15" x14ac:dyDescent="0.25">
      <c r="A11" s="31"/>
      <c r="B11" s="32"/>
      <c r="C11" s="32" t="str">
        <f>'[1]9'!C10</f>
        <v>2. GATTARENG</v>
      </c>
      <c r="D11" s="33">
        <v>6340</v>
      </c>
      <c r="E11" s="34">
        <v>766</v>
      </c>
      <c r="F11" s="35">
        <f t="shared" ref="F11:F29" si="0">E11/D11*100</f>
        <v>12.082018927444794</v>
      </c>
      <c r="G11" s="36">
        <v>582</v>
      </c>
      <c r="H11" s="37">
        <f>G11/E11*100</f>
        <v>75.979112271540473</v>
      </c>
      <c r="I11" s="36">
        <v>0</v>
      </c>
      <c r="J11" s="37">
        <f t="shared" ref="J11:J28" si="1">I11/D11*100</f>
        <v>0</v>
      </c>
      <c r="K11" s="36">
        <v>0</v>
      </c>
      <c r="L11" s="38">
        <v>0</v>
      </c>
    </row>
    <row r="12" spans="1:12" ht="15" x14ac:dyDescent="0.25">
      <c r="A12" s="31"/>
      <c r="B12" s="32"/>
      <c r="C12" s="32" t="str">
        <f>'[1]9'!C11</f>
        <v>3. BONTONYELENG</v>
      </c>
      <c r="D12" s="33">
        <v>4966</v>
      </c>
      <c r="E12" s="34">
        <v>1025</v>
      </c>
      <c r="F12" s="35">
        <f t="shared" si="0"/>
        <v>20.640354409987918</v>
      </c>
      <c r="G12" s="36">
        <v>123</v>
      </c>
      <c r="H12" s="37">
        <f>G12/E12*100</f>
        <v>12</v>
      </c>
      <c r="I12" s="36">
        <v>0</v>
      </c>
      <c r="J12" s="37">
        <f>I12/D12*100</f>
        <v>0</v>
      </c>
      <c r="K12" s="36">
        <v>0</v>
      </c>
      <c r="L12" s="38">
        <v>0</v>
      </c>
    </row>
    <row r="13" spans="1:12" ht="15" x14ac:dyDescent="0.25">
      <c r="A13" s="31">
        <f>'[1]9'!A12</f>
        <v>2</v>
      </c>
      <c r="B13" s="32" t="str">
        <f>'[1]9'!B12</f>
        <v>KINDANG</v>
      </c>
      <c r="C13" s="32" t="str">
        <f>'[1]9'!C12</f>
        <v>4. BORONG RAPPOA</v>
      </c>
      <c r="D13" s="33">
        <v>3475</v>
      </c>
      <c r="E13" s="34">
        <v>573</v>
      </c>
      <c r="F13" s="35">
        <f t="shared" si="0"/>
        <v>16.489208633093526</v>
      </c>
      <c r="G13" s="36">
        <v>410</v>
      </c>
      <c r="H13" s="37">
        <f t="shared" ref="H13:H28" si="2">G13/E13*100</f>
        <v>71.553228621291453</v>
      </c>
      <c r="I13" s="36">
        <v>0</v>
      </c>
      <c r="J13" s="37">
        <f t="shared" si="1"/>
        <v>0</v>
      </c>
      <c r="K13" s="36">
        <v>0</v>
      </c>
      <c r="L13" s="38">
        <v>0</v>
      </c>
    </row>
    <row r="14" spans="1:12" ht="15" x14ac:dyDescent="0.25">
      <c r="A14" s="31"/>
      <c r="B14" s="32"/>
      <c r="C14" s="32" t="str">
        <f>'[1]9'!C13</f>
        <v>5. BALIBO</v>
      </c>
      <c r="D14" s="33">
        <v>1029</v>
      </c>
      <c r="E14" s="34">
        <v>281</v>
      </c>
      <c r="F14" s="35">
        <f t="shared" si="0"/>
        <v>27.308066083576289</v>
      </c>
      <c r="G14" s="36">
        <v>190</v>
      </c>
      <c r="H14" s="37">
        <f t="shared" si="2"/>
        <v>67.615658362989322</v>
      </c>
      <c r="I14" s="36">
        <v>0</v>
      </c>
      <c r="J14" s="37">
        <f t="shared" si="1"/>
        <v>0</v>
      </c>
      <c r="K14" s="36">
        <v>0</v>
      </c>
      <c r="L14" s="38">
        <v>0</v>
      </c>
    </row>
    <row r="15" spans="1:12" ht="15" x14ac:dyDescent="0.25">
      <c r="A15" s="31">
        <f>'[1]9'!A14</f>
        <v>3</v>
      </c>
      <c r="B15" s="32" t="str">
        <f>'[1]9'!B14</f>
        <v>UJUNG BULU</v>
      </c>
      <c r="C15" s="32" t="str">
        <f>'[1]9'!C14</f>
        <v>6. CAILE</v>
      </c>
      <c r="D15" s="33">
        <v>8618</v>
      </c>
      <c r="E15" s="34">
        <v>1635</v>
      </c>
      <c r="F15" s="35">
        <f t="shared" si="0"/>
        <v>18.971919238802506</v>
      </c>
      <c r="G15" s="36">
        <v>1222</v>
      </c>
      <c r="H15" s="37">
        <f>G15/E15*100</f>
        <v>74.740061162079513</v>
      </c>
      <c r="I15" s="36">
        <v>10</v>
      </c>
      <c r="J15" s="37">
        <f t="shared" si="1"/>
        <v>0.11603620329542817</v>
      </c>
      <c r="K15" s="36">
        <v>7</v>
      </c>
      <c r="L15" s="38">
        <f>K15/I15*100</f>
        <v>70</v>
      </c>
    </row>
    <row r="16" spans="1:12" ht="15" x14ac:dyDescent="0.25">
      <c r="A16" s="31">
        <f>'[1]9'!A15</f>
        <v>4</v>
      </c>
      <c r="B16" s="32" t="str">
        <f>'[1]9'!B15</f>
        <v>UJUNG LOE</v>
      </c>
      <c r="C16" s="32" t="str">
        <f>'[1]9'!C15</f>
        <v>7. UJUNG LOE</v>
      </c>
      <c r="D16" s="33">
        <v>3258</v>
      </c>
      <c r="E16" s="34">
        <v>740</v>
      </c>
      <c r="F16" s="35">
        <f t="shared" si="0"/>
        <v>22.713321055862494</v>
      </c>
      <c r="G16" s="36">
        <v>620</v>
      </c>
      <c r="H16" s="37">
        <f t="shared" si="2"/>
        <v>83.78378378378379</v>
      </c>
      <c r="I16" s="36">
        <v>30</v>
      </c>
      <c r="J16" s="37">
        <f>I16/D16*100</f>
        <v>0.92081031307550654</v>
      </c>
      <c r="K16" s="36">
        <v>27</v>
      </c>
      <c r="L16" s="38">
        <v>0</v>
      </c>
    </row>
    <row r="17" spans="1:12" ht="15" x14ac:dyDescent="0.25">
      <c r="A17" s="31"/>
      <c r="B17" s="32"/>
      <c r="C17" s="32" t="str">
        <f>'[1]9'!C16</f>
        <v>8. MANYAMPA</v>
      </c>
      <c r="D17" s="33">
        <v>385</v>
      </c>
      <c r="E17" s="34">
        <v>90</v>
      </c>
      <c r="F17" s="35">
        <f t="shared" si="0"/>
        <v>23.376623376623375</v>
      </c>
      <c r="G17" s="36">
        <v>90</v>
      </c>
      <c r="H17" s="37">
        <f t="shared" si="2"/>
        <v>100</v>
      </c>
      <c r="I17" s="36">
        <v>0</v>
      </c>
      <c r="J17" s="37">
        <f t="shared" si="1"/>
        <v>0</v>
      </c>
      <c r="K17" s="36">
        <v>0</v>
      </c>
      <c r="L17" s="38">
        <v>0</v>
      </c>
    </row>
    <row r="18" spans="1:12" ht="15" x14ac:dyDescent="0.25">
      <c r="A18" s="31"/>
      <c r="B18" s="32"/>
      <c r="C18" s="32" t="str">
        <f>'[1]9'!C17</f>
        <v>9. PALANGISANG</v>
      </c>
      <c r="D18" s="33">
        <v>966</v>
      </c>
      <c r="E18" s="34">
        <v>590</v>
      </c>
      <c r="F18" s="35">
        <f t="shared" si="0"/>
        <v>61.076604554865419</v>
      </c>
      <c r="G18" s="36">
        <v>590</v>
      </c>
      <c r="H18" s="37">
        <f t="shared" si="2"/>
        <v>100</v>
      </c>
      <c r="I18" s="36">
        <v>0</v>
      </c>
      <c r="J18" s="37">
        <f t="shared" si="1"/>
        <v>0</v>
      </c>
      <c r="K18" s="36">
        <v>0</v>
      </c>
      <c r="L18" s="38">
        <v>0</v>
      </c>
    </row>
    <row r="19" spans="1:12" ht="15" x14ac:dyDescent="0.25">
      <c r="A19" s="31">
        <f>'[1]9'!A18</f>
        <v>5</v>
      </c>
      <c r="B19" s="32" t="str">
        <f>'[1]9'!B18</f>
        <v>BONTO BAHARI</v>
      </c>
      <c r="C19" s="32" t="str">
        <f>'[1]9'!C18</f>
        <v>10. BONTO BAHARI</v>
      </c>
      <c r="D19" s="33">
        <v>181</v>
      </c>
      <c r="E19" s="34">
        <v>135</v>
      </c>
      <c r="F19" s="35">
        <f t="shared" si="0"/>
        <v>74.585635359116026</v>
      </c>
      <c r="G19" s="36">
        <v>135</v>
      </c>
      <c r="H19" s="37">
        <f t="shared" si="2"/>
        <v>100</v>
      </c>
      <c r="I19" s="36">
        <v>0</v>
      </c>
      <c r="J19" s="37">
        <f t="shared" si="1"/>
        <v>0</v>
      </c>
      <c r="K19" s="36">
        <v>0</v>
      </c>
      <c r="L19" s="38">
        <v>0</v>
      </c>
    </row>
    <row r="20" spans="1:12" ht="15" x14ac:dyDescent="0.25">
      <c r="A20" s="31">
        <f>'[1]9'!A19</f>
        <v>6</v>
      </c>
      <c r="B20" s="32" t="str">
        <f>'[1]9'!B19</f>
        <v>BONTO TIRO</v>
      </c>
      <c r="C20" s="32" t="str">
        <f>'[1]9'!C19</f>
        <v>11.BONTO TIRO</v>
      </c>
      <c r="D20" s="33">
        <v>174</v>
      </c>
      <c r="E20" s="34">
        <v>174</v>
      </c>
      <c r="F20" s="35">
        <f t="shared" si="0"/>
        <v>100</v>
      </c>
      <c r="G20" s="36">
        <v>126</v>
      </c>
      <c r="H20" s="37">
        <f t="shared" si="2"/>
        <v>72.41379310344827</v>
      </c>
      <c r="I20" s="36">
        <v>0</v>
      </c>
      <c r="J20" s="37">
        <f t="shared" si="1"/>
        <v>0</v>
      </c>
      <c r="K20" s="36">
        <v>0</v>
      </c>
      <c r="L20" s="38">
        <v>0</v>
      </c>
    </row>
    <row r="21" spans="1:12" ht="15" x14ac:dyDescent="0.25">
      <c r="A21" s="31"/>
      <c r="B21" s="32"/>
      <c r="C21" s="32" t="str">
        <f>'[1]9'!C20</f>
        <v>12. BATANG</v>
      </c>
      <c r="D21" s="33">
        <v>1145</v>
      </c>
      <c r="E21" s="34">
        <v>60</v>
      </c>
      <c r="F21" s="35">
        <f t="shared" si="0"/>
        <v>5.2401746724890828</v>
      </c>
      <c r="G21" s="36">
        <v>50</v>
      </c>
      <c r="H21" s="37">
        <f t="shared" si="2"/>
        <v>83.333333333333343</v>
      </c>
      <c r="I21" s="36">
        <v>0</v>
      </c>
      <c r="J21" s="37">
        <f t="shared" si="1"/>
        <v>0</v>
      </c>
      <c r="K21" s="36">
        <v>0</v>
      </c>
      <c r="L21" s="38">
        <v>0</v>
      </c>
    </row>
    <row r="22" spans="1:12" ht="15" x14ac:dyDescent="0.25">
      <c r="A22" s="31">
        <f>'[1]9'!A21</f>
        <v>7</v>
      </c>
      <c r="B22" s="32" t="str">
        <f>'[1]9'!B21</f>
        <v>HERLANG</v>
      </c>
      <c r="C22" s="32" t="str">
        <f>'[1]9'!C21</f>
        <v>13. HERLANG</v>
      </c>
      <c r="D22" s="33">
        <v>798</v>
      </c>
      <c r="E22" s="34">
        <v>178</v>
      </c>
      <c r="F22" s="35">
        <f t="shared" si="0"/>
        <v>22.305764411027567</v>
      </c>
      <c r="G22" s="36">
        <v>178</v>
      </c>
      <c r="H22" s="37">
        <f t="shared" si="2"/>
        <v>100</v>
      </c>
      <c r="I22" s="36">
        <v>10</v>
      </c>
      <c r="J22" s="37">
        <f t="shared" si="1"/>
        <v>1.2531328320802004</v>
      </c>
      <c r="K22" s="36">
        <v>0</v>
      </c>
      <c r="L22" s="38">
        <v>0</v>
      </c>
    </row>
    <row r="23" spans="1:12" ht="15" x14ac:dyDescent="0.25">
      <c r="A23" s="31"/>
      <c r="B23" s="32"/>
      <c r="C23" s="32" t="str">
        <f>'[1]9'!C22</f>
        <v>14. KARASSING</v>
      </c>
      <c r="D23" s="33">
        <v>2305</v>
      </c>
      <c r="E23" s="34">
        <v>360</v>
      </c>
      <c r="F23" s="35">
        <f t="shared" si="0"/>
        <v>15.61822125813449</v>
      </c>
      <c r="G23" s="36">
        <v>360</v>
      </c>
      <c r="H23" s="37">
        <f t="shared" si="2"/>
        <v>100</v>
      </c>
      <c r="I23" s="36">
        <v>0</v>
      </c>
      <c r="J23" s="37">
        <f t="shared" si="1"/>
        <v>0</v>
      </c>
      <c r="K23" s="36">
        <v>0</v>
      </c>
      <c r="L23" s="38">
        <v>0</v>
      </c>
    </row>
    <row r="24" spans="1:12" ht="15" x14ac:dyDescent="0.25">
      <c r="A24" s="31">
        <f>'[1]9'!A23</f>
        <v>8</v>
      </c>
      <c r="B24" s="32" t="str">
        <f>'[1]9'!B23</f>
        <v>KAJANG</v>
      </c>
      <c r="C24" s="32" t="str">
        <f>'[1]9'!C23</f>
        <v>15.KAJANG</v>
      </c>
      <c r="D24" s="33">
        <v>3818</v>
      </c>
      <c r="E24" s="34">
        <v>636</v>
      </c>
      <c r="F24" s="35">
        <f t="shared" si="0"/>
        <v>16.657936092194866</v>
      </c>
      <c r="G24" s="36">
        <v>636</v>
      </c>
      <c r="H24" s="37">
        <f t="shared" si="2"/>
        <v>100</v>
      </c>
      <c r="I24" s="36">
        <v>0</v>
      </c>
      <c r="J24" s="37">
        <f t="shared" si="1"/>
        <v>0</v>
      </c>
      <c r="K24" s="36">
        <v>0</v>
      </c>
      <c r="L24" s="38">
        <v>0</v>
      </c>
    </row>
    <row r="25" spans="1:12" ht="15" x14ac:dyDescent="0.25">
      <c r="A25" s="31"/>
      <c r="B25" s="32"/>
      <c r="C25" s="32" t="str">
        <f>'[1]9'!C24</f>
        <v>16. LEMBANNA</v>
      </c>
      <c r="D25" s="33">
        <v>2547</v>
      </c>
      <c r="E25" s="34">
        <v>1252</v>
      </c>
      <c r="F25" s="35">
        <f t="shared" si="0"/>
        <v>49.155869650569294</v>
      </c>
      <c r="G25" s="36">
        <v>613</v>
      </c>
      <c r="H25" s="37">
        <f t="shared" si="2"/>
        <v>48.961661341853038</v>
      </c>
      <c r="I25" s="36">
        <v>20</v>
      </c>
      <c r="J25" s="37">
        <f t="shared" si="1"/>
        <v>0.78523753435414212</v>
      </c>
      <c r="K25" s="36">
        <v>16</v>
      </c>
      <c r="L25" s="38">
        <f>K25/I25*100</f>
        <v>80</v>
      </c>
    </row>
    <row r="26" spans="1:12" ht="15" x14ac:dyDescent="0.25">
      <c r="A26" s="31"/>
      <c r="B26" s="32"/>
      <c r="C26" s="32" t="str">
        <f>'[1]9'!C25</f>
        <v>17.TANAH TOA</v>
      </c>
      <c r="D26" s="33">
        <v>912</v>
      </c>
      <c r="E26" s="34">
        <v>180</v>
      </c>
      <c r="F26" s="35">
        <f t="shared" si="0"/>
        <v>19.736842105263158</v>
      </c>
      <c r="G26" s="36">
        <v>63</v>
      </c>
      <c r="H26" s="37">
        <f t="shared" si="2"/>
        <v>35</v>
      </c>
      <c r="I26" s="36">
        <v>0</v>
      </c>
      <c r="J26" s="37">
        <f t="shared" si="1"/>
        <v>0</v>
      </c>
      <c r="K26" s="36">
        <v>0</v>
      </c>
      <c r="L26" s="38">
        <v>0</v>
      </c>
    </row>
    <row r="27" spans="1:12" ht="15" x14ac:dyDescent="0.25">
      <c r="A27" s="31">
        <f>'[1]9'!A26</f>
        <v>9</v>
      </c>
      <c r="B27" s="32" t="str">
        <f>'[1]9'!B26</f>
        <v>BULUKUMPA</v>
      </c>
      <c r="C27" s="32" t="str">
        <f>'[1]9'!C26</f>
        <v>18. TANETE</v>
      </c>
      <c r="D27" s="33">
        <v>6078</v>
      </c>
      <c r="E27" s="34">
        <v>1335</v>
      </c>
      <c r="F27" s="35">
        <f t="shared" si="0"/>
        <v>21.964461994076999</v>
      </c>
      <c r="G27" s="36">
        <v>1284</v>
      </c>
      <c r="H27" s="37">
        <f t="shared" si="2"/>
        <v>96.179775280898866</v>
      </c>
      <c r="I27" s="36">
        <v>10</v>
      </c>
      <c r="J27" s="37">
        <f t="shared" si="1"/>
        <v>0.16452780519907864</v>
      </c>
      <c r="K27" s="36">
        <v>10</v>
      </c>
      <c r="L27" s="38">
        <f>K27/I27*100</f>
        <v>100</v>
      </c>
    </row>
    <row r="28" spans="1:12" ht="15" x14ac:dyDescent="0.25">
      <c r="A28" s="31"/>
      <c r="B28" s="32"/>
      <c r="C28" s="32" t="str">
        <f>'[1]9'!C27</f>
        <v>19. SALASSAE</v>
      </c>
      <c r="D28" s="33">
        <v>3536</v>
      </c>
      <c r="E28" s="34">
        <v>1410</v>
      </c>
      <c r="F28" s="35">
        <f t="shared" si="0"/>
        <v>39.875565610859731</v>
      </c>
      <c r="G28" s="36">
        <v>1410</v>
      </c>
      <c r="H28" s="37">
        <f t="shared" si="2"/>
        <v>100</v>
      </c>
      <c r="I28" s="36">
        <v>0</v>
      </c>
      <c r="J28" s="37">
        <f t="shared" si="1"/>
        <v>0</v>
      </c>
      <c r="K28" s="36">
        <v>0</v>
      </c>
      <c r="L28" s="38">
        <v>0</v>
      </c>
    </row>
    <row r="29" spans="1:12" ht="15" x14ac:dyDescent="0.25">
      <c r="A29" s="31">
        <f>'[1]9'!A28</f>
        <v>10</v>
      </c>
      <c r="B29" s="32" t="str">
        <f>'[1]9'!B28</f>
        <v>RILAU ALE</v>
      </c>
      <c r="C29" s="32" t="str">
        <f>'[1]9'!C28</f>
        <v>20.BONTO BANGUN</v>
      </c>
      <c r="D29" s="33">
        <v>6873</v>
      </c>
      <c r="E29" s="34">
        <v>4231</v>
      </c>
      <c r="F29" s="39">
        <f t="shared" si="0"/>
        <v>61.559726465880985</v>
      </c>
      <c r="G29" s="36">
        <v>1994</v>
      </c>
      <c r="H29" s="37">
        <f>G29/E29*100</f>
        <v>47.128338454266135</v>
      </c>
      <c r="I29" s="36">
        <v>7</v>
      </c>
      <c r="J29" s="37">
        <f>I29/D29*100</f>
        <v>0.10184781027207915</v>
      </c>
      <c r="K29" s="36">
        <v>6</v>
      </c>
      <c r="L29" s="38">
        <f>K29/I29*100</f>
        <v>85.714285714285708</v>
      </c>
    </row>
    <row r="30" spans="1:12" ht="27.75" customHeight="1" x14ac:dyDescent="0.25">
      <c r="A30" s="40" t="s">
        <v>25</v>
      </c>
      <c r="B30" s="40"/>
      <c r="C30" s="41"/>
      <c r="D30" s="42">
        <f>SUM(D10:D29)</f>
        <v>62957</v>
      </c>
      <c r="E30" s="42">
        <f>SUM(E10:E29)</f>
        <v>16829</v>
      </c>
      <c r="F30" s="43">
        <f>E30/D30*100</f>
        <v>26.73094334228124</v>
      </c>
      <c r="G30" s="42">
        <f>SUM(G10:G29)</f>
        <v>11748</v>
      </c>
      <c r="H30" s="44">
        <f>G30/E30*100</f>
        <v>69.808069404004996</v>
      </c>
      <c r="I30" s="42">
        <f>SUM(I10:I29)</f>
        <v>92</v>
      </c>
      <c r="J30" s="44">
        <f>I30/D30*100</f>
        <v>0.1461314865701987</v>
      </c>
      <c r="K30" s="42">
        <f>SUM(K10:K29)</f>
        <v>71</v>
      </c>
      <c r="L30" s="45">
        <f>K30/I30*100</f>
        <v>77.173913043478265</v>
      </c>
    </row>
    <row r="31" spans="1:12" x14ac:dyDescent="0.25">
      <c r="D31" s="46"/>
      <c r="E31" s="46"/>
      <c r="F31" s="46"/>
      <c r="G31" s="46"/>
      <c r="H31" s="46"/>
      <c r="I31" s="46"/>
      <c r="J31" s="46"/>
      <c r="K31" s="46"/>
      <c r="L31" s="46"/>
    </row>
    <row r="32" spans="1:12" x14ac:dyDescent="0.25">
      <c r="A32" s="47" t="s">
        <v>26</v>
      </c>
      <c r="D32" s="46"/>
      <c r="E32" s="46"/>
      <c r="F32" s="46"/>
      <c r="G32" s="46"/>
      <c r="H32" s="46"/>
      <c r="I32" s="46"/>
      <c r="J32" s="46"/>
      <c r="K32" s="46"/>
      <c r="L32" s="46"/>
    </row>
    <row r="47" spans="1:15" ht="16.8" x14ac:dyDescent="0.25">
      <c r="A47" s="48" t="s">
        <v>27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</row>
    <row r="48" spans="1:15" ht="16.8" x14ac:dyDescent="0.25">
      <c r="A48" s="49"/>
      <c r="B48" s="49"/>
      <c r="C48" s="49"/>
      <c r="D48" s="49"/>
      <c r="E48" s="49"/>
      <c r="F48" s="49"/>
      <c r="G48" s="6" t="str">
        <f>F4</f>
        <v>KABUPATEN/KOTA</v>
      </c>
      <c r="H48" s="6" t="str">
        <f>G4</f>
        <v>BULUKUMBA</v>
      </c>
      <c r="I48" s="49"/>
      <c r="J48" s="7"/>
      <c r="K48" s="49"/>
      <c r="L48" s="49"/>
      <c r="M48" s="49"/>
      <c r="N48" s="49"/>
      <c r="O48" s="49"/>
    </row>
    <row r="49" spans="1:15" ht="16.8" x14ac:dyDescent="0.25">
      <c r="A49" s="49"/>
      <c r="B49" s="49"/>
      <c r="C49" s="49"/>
      <c r="D49" s="49"/>
      <c r="E49" s="49"/>
      <c r="F49" s="49"/>
      <c r="G49" s="6" t="str">
        <f>F5</f>
        <v xml:space="preserve">TAHUN </v>
      </c>
      <c r="H49" s="6">
        <f>G5</f>
        <v>2020</v>
      </c>
      <c r="I49" s="49"/>
      <c r="J49" s="7"/>
      <c r="K49" s="49"/>
      <c r="L49" s="49"/>
      <c r="M49" s="49"/>
      <c r="N49" s="49"/>
      <c r="O49" s="49"/>
    </row>
    <row r="50" spans="1:15" ht="15.6" thickBo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</row>
    <row r="51" spans="1:15" ht="15" x14ac:dyDescent="0.25">
      <c r="A51" s="51" t="s">
        <v>28</v>
      </c>
      <c r="B51" s="52" t="s">
        <v>3</v>
      </c>
      <c r="C51" s="52" t="s">
        <v>4</v>
      </c>
      <c r="D51" s="53" t="s">
        <v>29</v>
      </c>
      <c r="E51" s="54" t="s">
        <v>30</v>
      </c>
      <c r="F51" s="55"/>
      <c r="G51" s="55"/>
      <c r="H51" s="55"/>
      <c r="I51" s="55"/>
      <c r="J51" s="55"/>
      <c r="K51" s="55"/>
      <c r="L51" s="55"/>
      <c r="M51" s="56"/>
      <c r="N51" s="57" t="s">
        <v>31</v>
      </c>
      <c r="O51" s="58"/>
    </row>
    <row r="52" spans="1:15" ht="13.8" x14ac:dyDescent="0.25">
      <c r="A52" s="59"/>
      <c r="B52" s="60"/>
      <c r="C52" s="60"/>
      <c r="D52" s="61"/>
      <c r="E52" s="62" t="s">
        <v>32</v>
      </c>
      <c r="F52" s="63"/>
      <c r="G52" s="63"/>
      <c r="H52" s="63"/>
      <c r="I52" s="63"/>
      <c r="J52" s="63"/>
      <c r="K52" s="63"/>
      <c r="L52" s="62" t="s">
        <v>33</v>
      </c>
      <c r="M52" s="63"/>
      <c r="N52" s="62"/>
      <c r="O52" s="64"/>
    </row>
    <row r="53" spans="1:15" ht="51.6" x14ac:dyDescent="0.25">
      <c r="A53" s="65"/>
      <c r="B53" s="15"/>
      <c r="C53" s="15"/>
      <c r="D53" s="66"/>
      <c r="E53" s="67" t="s">
        <v>34</v>
      </c>
      <c r="F53" s="67" t="s">
        <v>35</v>
      </c>
      <c r="G53" s="67" t="s">
        <v>36</v>
      </c>
      <c r="H53" s="67" t="s">
        <v>37</v>
      </c>
      <c r="I53" s="68" t="s">
        <v>38</v>
      </c>
      <c r="J53" s="68" t="s">
        <v>39</v>
      </c>
      <c r="K53" s="68" t="s">
        <v>40</v>
      </c>
      <c r="L53" s="68" t="s">
        <v>41</v>
      </c>
      <c r="M53" s="68" t="s">
        <v>42</v>
      </c>
      <c r="N53" s="69" t="s">
        <v>43</v>
      </c>
      <c r="O53" s="70" t="s">
        <v>44</v>
      </c>
    </row>
    <row r="54" spans="1:15" x14ac:dyDescent="0.25">
      <c r="A54" s="71" t="s">
        <v>13</v>
      </c>
      <c r="B54" s="72" t="s">
        <v>14</v>
      </c>
      <c r="C54" s="72" t="s">
        <v>15</v>
      </c>
      <c r="D54" s="72" t="s">
        <v>16</v>
      </c>
      <c r="E54" s="72" t="s">
        <v>17</v>
      </c>
      <c r="F54" s="72" t="s">
        <v>18</v>
      </c>
      <c r="G54" s="72" t="s">
        <v>19</v>
      </c>
      <c r="H54" s="72" t="s">
        <v>20</v>
      </c>
      <c r="I54" s="72" t="s">
        <v>21</v>
      </c>
      <c r="J54" s="72" t="s">
        <v>22</v>
      </c>
      <c r="K54" s="72" t="s">
        <v>23</v>
      </c>
      <c r="L54" s="72" t="s">
        <v>24</v>
      </c>
      <c r="M54" s="72" t="s">
        <v>45</v>
      </c>
      <c r="N54" s="72" t="s">
        <v>46</v>
      </c>
      <c r="O54" s="73" t="s">
        <v>47</v>
      </c>
    </row>
    <row r="55" spans="1:15" ht="15" x14ac:dyDescent="0.25">
      <c r="A55" s="74">
        <f t="shared" ref="A55:C70" si="3">A10</f>
        <v>1</v>
      </c>
      <c r="B55" s="75" t="str">
        <f t="shared" si="3"/>
        <v>GANTARANG</v>
      </c>
      <c r="C55" s="75" t="str">
        <f t="shared" si="3"/>
        <v>1. PONRE</v>
      </c>
      <c r="D55" s="76">
        <f>'[1]56'!D12</f>
        <v>26632</v>
      </c>
      <c r="E55" s="76">
        <v>11204</v>
      </c>
      <c r="F55" s="76">
        <v>6705</v>
      </c>
      <c r="G55" s="77">
        <v>5243</v>
      </c>
      <c r="H55" s="77">
        <v>85</v>
      </c>
      <c r="I55" s="77">
        <v>0</v>
      </c>
      <c r="J55" s="77">
        <v>0</v>
      </c>
      <c r="K55" s="77">
        <v>1207</v>
      </c>
      <c r="L55" s="77">
        <v>250</v>
      </c>
      <c r="M55" s="77">
        <v>0</v>
      </c>
      <c r="N55" s="76">
        <f>SUM(E55:M55)</f>
        <v>24694</v>
      </c>
      <c r="O55" s="78">
        <f>N55/$D55*100</f>
        <v>92.723039951937508</v>
      </c>
    </row>
    <row r="56" spans="1:15" ht="15" x14ac:dyDescent="0.25">
      <c r="A56" s="74">
        <f t="shared" si="3"/>
        <v>0</v>
      </c>
      <c r="B56" s="75">
        <f t="shared" si="3"/>
        <v>0</v>
      </c>
      <c r="C56" s="75" t="str">
        <f t="shared" si="3"/>
        <v>2. GATTARENG</v>
      </c>
      <c r="D56" s="76">
        <f>'[1]56'!D13</f>
        <v>25396</v>
      </c>
      <c r="E56" s="79">
        <v>6608</v>
      </c>
      <c r="F56" s="79">
        <v>5931</v>
      </c>
      <c r="G56" s="80">
        <v>3742</v>
      </c>
      <c r="H56" s="80">
        <v>1121</v>
      </c>
      <c r="I56" s="80">
        <v>3422</v>
      </c>
      <c r="J56" s="80">
        <v>0</v>
      </c>
      <c r="K56" s="80">
        <v>45</v>
      </c>
      <c r="L56" s="80">
        <v>1917</v>
      </c>
      <c r="M56" s="80">
        <v>0</v>
      </c>
      <c r="N56" s="79">
        <f>SUM(E56:M56)</f>
        <v>22786</v>
      </c>
      <c r="O56" s="81">
        <f t="shared" ref="O56:O74" si="4">N56/$D56*100</f>
        <v>89.722790990707196</v>
      </c>
    </row>
    <row r="57" spans="1:15" ht="15" x14ac:dyDescent="0.25">
      <c r="A57" s="74">
        <f t="shared" si="3"/>
        <v>0</v>
      </c>
      <c r="B57" s="75">
        <f t="shared" si="3"/>
        <v>0</v>
      </c>
      <c r="C57" s="75" t="str">
        <f t="shared" si="3"/>
        <v>3. BONTONYELENG</v>
      </c>
      <c r="D57" s="76">
        <f>'[1]56'!D14</f>
        <v>28573</v>
      </c>
      <c r="E57" s="79">
        <v>1644</v>
      </c>
      <c r="F57" s="79">
        <v>6832</v>
      </c>
      <c r="G57" s="80">
        <v>3976</v>
      </c>
      <c r="H57" s="80">
        <v>165</v>
      </c>
      <c r="I57" s="80">
        <v>0</v>
      </c>
      <c r="J57" s="80">
        <v>0</v>
      </c>
      <c r="K57" s="80">
        <v>896</v>
      </c>
      <c r="L57" s="80">
        <v>8840</v>
      </c>
      <c r="M57" s="80">
        <v>0</v>
      </c>
      <c r="N57" s="79">
        <f t="shared" ref="N57:N74" si="5">SUM(E57:M57)</f>
        <v>22353</v>
      </c>
      <c r="O57" s="81">
        <f t="shared" si="4"/>
        <v>78.231197284149374</v>
      </c>
    </row>
    <row r="58" spans="1:15" ht="15" x14ac:dyDescent="0.25">
      <c r="A58" s="74">
        <f t="shared" si="3"/>
        <v>2</v>
      </c>
      <c r="B58" s="75" t="str">
        <f t="shared" si="3"/>
        <v>KINDANG</v>
      </c>
      <c r="C58" s="75" t="str">
        <f t="shared" si="3"/>
        <v>4. BORONG RAPPOA</v>
      </c>
      <c r="D58" s="76">
        <f>'[1]56'!D15</f>
        <v>14552</v>
      </c>
      <c r="E58" s="79">
        <v>786</v>
      </c>
      <c r="F58" s="79">
        <v>2710</v>
      </c>
      <c r="G58" s="80">
        <v>0</v>
      </c>
      <c r="H58" s="80">
        <v>0</v>
      </c>
      <c r="I58" s="80">
        <v>8671</v>
      </c>
      <c r="J58" s="80">
        <v>0</v>
      </c>
      <c r="K58" s="80">
        <v>0</v>
      </c>
      <c r="L58" s="80">
        <v>118</v>
      </c>
      <c r="M58" s="80">
        <v>0</v>
      </c>
      <c r="N58" s="79">
        <f t="shared" si="5"/>
        <v>12285</v>
      </c>
      <c r="O58" s="81">
        <f t="shared" si="4"/>
        <v>84.421385376580531</v>
      </c>
    </row>
    <row r="59" spans="1:15" ht="15" x14ac:dyDescent="0.25">
      <c r="A59" s="74">
        <f t="shared" si="3"/>
        <v>0</v>
      </c>
      <c r="B59" s="75">
        <f t="shared" si="3"/>
        <v>0</v>
      </c>
      <c r="C59" s="75" t="str">
        <f t="shared" si="3"/>
        <v>5. BALIBO</v>
      </c>
      <c r="D59" s="76">
        <f>'[1]56'!D16</f>
        <v>18041</v>
      </c>
      <c r="E59" s="79">
        <v>6825</v>
      </c>
      <c r="F59" s="79">
        <v>0</v>
      </c>
      <c r="G59" s="80">
        <v>34</v>
      </c>
      <c r="H59" s="80">
        <v>0</v>
      </c>
      <c r="I59" s="80">
        <v>6589</v>
      </c>
      <c r="J59" s="80">
        <v>0</v>
      </c>
      <c r="K59" s="80">
        <v>310</v>
      </c>
      <c r="L59" s="80">
        <v>3702</v>
      </c>
      <c r="M59" s="80">
        <v>0</v>
      </c>
      <c r="N59" s="79">
        <f t="shared" si="5"/>
        <v>17460</v>
      </c>
      <c r="O59" s="81">
        <f t="shared" si="4"/>
        <v>96.779557674186577</v>
      </c>
    </row>
    <row r="60" spans="1:15" ht="15" x14ac:dyDescent="0.25">
      <c r="A60" s="74">
        <f t="shared" si="3"/>
        <v>3</v>
      </c>
      <c r="B60" s="75" t="str">
        <f t="shared" si="3"/>
        <v>UJUNG BULU</v>
      </c>
      <c r="C60" s="75" t="str">
        <f t="shared" si="3"/>
        <v>6. CAILE</v>
      </c>
      <c r="D60" s="76">
        <f>'[1]56'!D17</f>
        <v>49615</v>
      </c>
      <c r="E60" s="79">
        <v>15648</v>
      </c>
      <c r="F60" s="79">
        <v>2931</v>
      </c>
      <c r="G60" s="80">
        <v>4113</v>
      </c>
      <c r="H60" s="80">
        <v>0</v>
      </c>
      <c r="I60" s="80">
        <v>0</v>
      </c>
      <c r="J60" s="80">
        <v>0</v>
      </c>
      <c r="K60" s="80">
        <v>2692</v>
      </c>
      <c r="L60" s="80">
        <v>19864</v>
      </c>
      <c r="M60" s="80">
        <v>0</v>
      </c>
      <c r="N60" s="79">
        <f t="shared" si="5"/>
        <v>45248</v>
      </c>
      <c r="O60" s="81">
        <f t="shared" si="4"/>
        <v>91.198226342839874</v>
      </c>
    </row>
    <row r="61" spans="1:15" ht="15" x14ac:dyDescent="0.25">
      <c r="A61" s="74">
        <f t="shared" si="3"/>
        <v>4</v>
      </c>
      <c r="B61" s="75" t="str">
        <f t="shared" si="3"/>
        <v>UJUNG LOE</v>
      </c>
      <c r="C61" s="75" t="str">
        <f t="shared" si="3"/>
        <v>7. UJUNG LOE</v>
      </c>
      <c r="D61" s="76">
        <f>'[1]56'!D18</f>
        <v>28861</v>
      </c>
      <c r="E61" s="79">
        <v>10606</v>
      </c>
      <c r="F61" s="79">
        <v>10810</v>
      </c>
      <c r="G61" s="80">
        <v>457</v>
      </c>
      <c r="H61" s="80">
        <v>89</v>
      </c>
      <c r="I61" s="80">
        <v>0</v>
      </c>
      <c r="J61" s="80">
        <v>0</v>
      </c>
      <c r="K61" s="80">
        <v>254</v>
      </c>
      <c r="L61" s="80">
        <v>945</v>
      </c>
      <c r="M61" s="80">
        <v>0</v>
      </c>
      <c r="N61" s="79">
        <f t="shared" si="5"/>
        <v>23161</v>
      </c>
      <c r="O61" s="81">
        <f t="shared" si="4"/>
        <v>80.250164581961812</v>
      </c>
    </row>
    <row r="62" spans="1:15" ht="15" x14ac:dyDescent="0.25">
      <c r="A62" s="74">
        <f t="shared" si="3"/>
        <v>0</v>
      </c>
      <c r="B62" s="75">
        <f t="shared" si="3"/>
        <v>0</v>
      </c>
      <c r="C62" s="75" t="str">
        <f t="shared" si="3"/>
        <v>8. MANYAMPA</v>
      </c>
      <c r="D62" s="76">
        <f>'[1]56'!D19</f>
        <v>6247</v>
      </c>
      <c r="E62" s="79">
        <v>1725</v>
      </c>
      <c r="F62" s="79">
        <v>0</v>
      </c>
      <c r="G62" s="80">
        <v>850</v>
      </c>
      <c r="H62" s="80">
        <v>0</v>
      </c>
      <c r="I62" s="80">
        <v>20</v>
      </c>
      <c r="J62" s="80">
        <v>0</v>
      </c>
      <c r="K62" s="80">
        <v>0</v>
      </c>
      <c r="L62" s="80">
        <v>2862</v>
      </c>
      <c r="M62" s="80">
        <v>0</v>
      </c>
      <c r="N62" s="79">
        <f t="shared" si="5"/>
        <v>5457</v>
      </c>
      <c r="O62" s="81">
        <f t="shared" si="4"/>
        <v>87.353929886345455</v>
      </c>
    </row>
    <row r="63" spans="1:15" ht="15" x14ac:dyDescent="0.25">
      <c r="A63" s="74">
        <f t="shared" si="3"/>
        <v>0</v>
      </c>
      <c r="B63" s="75">
        <f t="shared" si="3"/>
        <v>0</v>
      </c>
      <c r="C63" s="75" t="str">
        <f t="shared" si="3"/>
        <v>9. PALANGISANG</v>
      </c>
      <c r="D63" s="76">
        <f>'[1]56'!D20</f>
        <v>12276</v>
      </c>
      <c r="E63" s="79">
        <v>1254</v>
      </c>
      <c r="F63" s="79">
        <v>3722</v>
      </c>
      <c r="G63" s="80">
        <v>2293</v>
      </c>
      <c r="H63" s="80">
        <v>0</v>
      </c>
      <c r="I63" s="80">
        <v>0</v>
      </c>
      <c r="J63" s="80">
        <v>0</v>
      </c>
      <c r="K63" s="80">
        <v>286</v>
      </c>
      <c r="L63" s="80">
        <v>2219</v>
      </c>
      <c r="M63" s="80">
        <v>0</v>
      </c>
      <c r="N63" s="79">
        <f t="shared" si="5"/>
        <v>9774</v>
      </c>
      <c r="O63" s="81">
        <f t="shared" si="4"/>
        <v>79.618768328445739</v>
      </c>
    </row>
    <row r="64" spans="1:15" ht="15" x14ac:dyDescent="0.25">
      <c r="A64" s="74">
        <f t="shared" si="3"/>
        <v>5</v>
      </c>
      <c r="B64" s="75" t="str">
        <f t="shared" si="3"/>
        <v>BONTO BAHARI</v>
      </c>
      <c r="C64" s="75" t="str">
        <f t="shared" si="3"/>
        <v>10. BONTO BAHARI</v>
      </c>
      <c r="D64" s="76">
        <f>'[1]56'!D21</f>
        <v>28358</v>
      </c>
      <c r="E64" s="79">
        <v>328</v>
      </c>
      <c r="F64" s="79">
        <v>418</v>
      </c>
      <c r="G64" s="80">
        <v>0</v>
      </c>
      <c r="H64" s="80">
        <v>0</v>
      </c>
      <c r="I64" s="82">
        <v>0</v>
      </c>
      <c r="J64" s="80">
        <v>0</v>
      </c>
      <c r="K64" s="80">
        <v>487</v>
      </c>
      <c r="L64" s="80">
        <v>21627</v>
      </c>
      <c r="M64" s="80">
        <v>0</v>
      </c>
      <c r="N64" s="79">
        <f t="shared" si="5"/>
        <v>22860</v>
      </c>
      <c r="O64" s="81">
        <f t="shared" si="4"/>
        <v>80.612172931800558</v>
      </c>
    </row>
    <row r="65" spans="1:15" ht="15" x14ac:dyDescent="0.25">
      <c r="A65" s="74">
        <f t="shared" si="3"/>
        <v>6</v>
      </c>
      <c r="B65" s="75" t="str">
        <f t="shared" si="3"/>
        <v>BONTO TIRO</v>
      </c>
      <c r="C65" s="75" t="str">
        <f t="shared" si="3"/>
        <v>11.BONTO TIRO</v>
      </c>
      <c r="D65" s="76">
        <f>'[1]56'!D22</f>
        <v>15049</v>
      </c>
      <c r="E65" s="79">
        <v>1555</v>
      </c>
      <c r="F65" s="79">
        <v>6904</v>
      </c>
      <c r="G65" s="80">
        <v>1575</v>
      </c>
      <c r="H65" s="80">
        <v>2273</v>
      </c>
      <c r="I65" s="80">
        <v>435</v>
      </c>
      <c r="J65" s="80">
        <v>0</v>
      </c>
      <c r="K65" s="80">
        <v>304</v>
      </c>
      <c r="L65" s="80">
        <v>1912</v>
      </c>
      <c r="M65" s="80">
        <v>0</v>
      </c>
      <c r="N65" s="79">
        <f t="shared" si="5"/>
        <v>14958</v>
      </c>
      <c r="O65" s="81">
        <f t="shared" si="4"/>
        <v>99.395308658382618</v>
      </c>
    </row>
    <row r="66" spans="1:15" ht="15" x14ac:dyDescent="0.25">
      <c r="A66" s="74">
        <f t="shared" si="3"/>
        <v>0</v>
      </c>
      <c r="B66" s="75">
        <f t="shared" si="3"/>
        <v>0</v>
      </c>
      <c r="C66" s="75" t="str">
        <f t="shared" si="3"/>
        <v>12. BATANG</v>
      </c>
      <c r="D66" s="76">
        <f>'[1]56'!D23</f>
        <v>12685</v>
      </c>
      <c r="E66" s="79">
        <v>385</v>
      </c>
      <c r="F66" s="79">
        <v>11863</v>
      </c>
      <c r="G66" s="80">
        <v>145</v>
      </c>
      <c r="H66" s="80">
        <v>235</v>
      </c>
      <c r="I66" s="80">
        <v>1380</v>
      </c>
      <c r="J66" s="80">
        <v>0</v>
      </c>
      <c r="K66" s="80">
        <v>89</v>
      </c>
      <c r="L66" s="80">
        <v>22</v>
      </c>
      <c r="M66" s="80">
        <v>0</v>
      </c>
      <c r="N66" s="79">
        <f t="shared" si="5"/>
        <v>14119</v>
      </c>
      <c r="O66" s="81">
        <f t="shared" si="4"/>
        <v>111.30469057942452</v>
      </c>
    </row>
    <row r="67" spans="1:15" ht="15" x14ac:dyDescent="0.25">
      <c r="A67" s="74">
        <f t="shared" si="3"/>
        <v>7</v>
      </c>
      <c r="B67" s="75" t="str">
        <f t="shared" si="3"/>
        <v>HERLANG</v>
      </c>
      <c r="C67" s="75" t="str">
        <f t="shared" si="3"/>
        <v>13. HERLANG</v>
      </c>
      <c r="D67" s="76">
        <f>'[1]56'!D24</f>
        <v>18334</v>
      </c>
      <c r="E67" s="79">
        <v>5187</v>
      </c>
      <c r="F67" s="79">
        <v>4848</v>
      </c>
      <c r="G67" s="80">
        <v>4152</v>
      </c>
      <c r="H67" s="80">
        <v>0</v>
      </c>
      <c r="I67" s="80">
        <v>998</v>
      </c>
      <c r="J67" s="80">
        <v>0</v>
      </c>
      <c r="K67" s="80">
        <v>0</v>
      </c>
      <c r="L67" s="80">
        <v>865</v>
      </c>
      <c r="M67" s="80">
        <v>0</v>
      </c>
      <c r="N67" s="79">
        <f t="shared" si="5"/>
        <v>16050</v>
      </c>
      <c r="O67" s="81">
        <f t="shared" si="4"/>
        <v>87.54227119013855</v>
      </c>
    </row>
    <row r="68" spans="1:15" ht="15" x14ac:dyDescent="0.25">
      <c r="A68" s="74">
        <f t="shared" si="3"/>
        <v>0</v>
      </c>
      <c r="B68" s="75">
        <f t="shared" si="3"/>
        <v>0</v>
      </c>
      <c r="C68" s="75" t="str">
        <f t="shared" si="3"/>
        <v>14. KARASSING</v>
      </c>
      <c r="D68" s="76">
        <f>'[1]56'!D25</f>
        <v>10131</v>
      </c>
      <c r="E68" s="79">
        <v>368</v>
      </c>
      <c r="F68" s="79">
        <v>815</v>
      </c>
      <c r="G68" s="80">
        <v>536</v>
      </c>
      <c r="H68" s="80">
        <v>0</v>
      </c>
      <c r="I68" s="80">
        <v>0</v>
      </c>
      <c r="J68" s="80">
        <v>0</v>
      </c>
      <c r="K68" s="80">
        <v>0</v>
      </c>
      <c r="L68" s="80">
        <v>6340</v>
      </c>
      <c r="M68" s="80">
        <v>0</v>
      </c>
      <c r="N68" s="79">
        <f t="shared" si="5"/>
        <v>8059</v>
      </c>
      <c r="O68" s="81">
        <f t="shared" si="4"/>
        <v>79.547922218931987</v>
      </c>
    </row>
    <row r="69" spans="1:15" ht="15" x14ac:dyDescent="0.25">
      <c r="A69" s="74">
        <f t="shared" si="3"/>
        <v>8</v>
      </c>
      <c r="B69" s="75" t="str">
        <f t="shared" si="3"/>
        <v>KAJANG</v>
      </c>
      <c r="C69" s="75" t="str">
        <f t="shared" si="3"/>
        <v>15.KAJANG</v>
      </c>
      <c r="D69" s="76">
        <f>'[1]56'!D26</f>
        <v>19848</v>
      </c>
      <c r="E69" s="79">
        <v>16920</v>
      </c>
      <c r="F69" s="79">
        <v>0</v>
      </c>
      <c r="G69" s="80">
        <v>0</v>
      </c>
      <c r="H69" s="80">
        <v>0</v>
      </c>
      <c r="I69" s="80">
        <v>0</v>
      </c>
      <c r="J69" s="80">
        <v>0</v>
      </c>
      <c r="K69" s="80">
        <v>0</v>
      </c>
      <c r="L69" s="80">
        <v>0</v>
      </c>
      <c r="M69" s="80">
        <v>0</v>
      </c>
      <c r="N69" s="79">
        <f t="shared" si="5"/>
        <v>16920</v>
      </c>
      <c r="O69" s="81">
        <f t="shared" si="4"/>
        <v>85.247883917775084</v>
      </c>
    </row>
    <row r="70" spans="1:15" ht="15" x14ac:dyDescent="0.25">
      <c r="A70" s="74">
        <f t="shared" si="3"/>
        <v>0</v>
      </c>
      <c r="B70" s="75">
        <f t="shared" si="3"/>
        <v>0</v>
      </c>
      <c r="C70" s="75" t="str">
        <f t="shared" si="3"/>
        <v>16. LEMBANNA</v>
      </c>
      <c r="D70" s="76">
        <f>'[1]56'!D27</f>
        <v>18291</v>
      </c>
      <c r="E70" s="79">
        <v>13340</v>
      </c>
      <c r="F70" s="79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80">
        <v>0</v>
      </c>
      <c r="N70" s="79">
        <f t="shared" si="5"/>
        <v>13340</v>
      </c>
      <c r="O70" s="81">
        <f t="shared" si="4"/>
        <v>72.932043081296811</v>
      </c>
    </row>
    <row r="71" spans="1:15" ht="15" x14ac:dyDescent="0.25">
      <c r="A71" s="74">
        <f t="shared" ref="A71:C74" si="6">A26</f>
        <v>0</v>
      </c>
      <c r="B71" s="75">
        <f t="shared" si="6"/>
        <v>0</v>
      </c>
      <c r="C71" s="75" t="str">
        <f t="shared" si="6"/>
        <v>17.TANAH TOA</v>
      </c>
      <c r="D71" s="76">
        <f>'[1]56'!D28</f>
        <v>10826</v>
      </c>
      <c r="E71" s="79">
        <v>2690</v>
      </c>
      <c r="F71" s="79">
        <v>451</v>
      </c>
      <c r="G71" s="80">
        <v>0</v>
      </c>
      <c r="H71" s="80">
        <v>2690</v>
      </c>
      <c r="I71" s="80">
        <v>2054</v>
      </c>
      <c r="J71" s="80">
        <v>1727</v>
      </c>
      <c r="K71" s="80">
        <v>0</v>
      </c>
      <c r="L71" s="80">
        <v>286</v>
      </c>
      <c r="M71" s="80">
        <v>0</v>
      </c>
      <c r="N71" s="79">
        <f t="shared" si="5"/>
        <v>9898</v>
      </c>
      <c r="O71" s="81">
        <f t="shared" si="4"/>
        <v>91.42804359874377</v>
      </c>
    </row>
    <row r="72" spans="1:15" ht="15" x14ac:dyDescent="0.25">
      <c r="A72" s="74">
        <f t="shared" si="6"/>
        <v>9</v>
      </c>
      <c r="B72" s="75" t="str">
        <f t="shared" si="6"/>
        <v>BULUKUMPA</v>
      </c>
      <c r="C72" s="75" t="str">
        <f t="shared" si="6"/>
        <v>18. TANETE</v>
      </c>
      <c r="D72" s="76">
        <f>'[1]56'!D29</f>
        <v>39903</v>
      </c>
      <c r="E72" s="79">
        <v>6852</v>
      </c>
      <c r="F72" s="79">
        <v>3229</v>
      </c>
      <c r="G72" s="80">
        <v>1180</v>
      </c>
      <c r="H72" s="80">
        <v>0</v>
      </c>
      <c r="I72" s="80">
        <v>19956</v>
      </c>
      <c r="J72" s="80">
        <v>0</v>
      </c>
      <c r="K72" s="80">
        <v>589</v>
      </c>
      <c r="L72" s="80">
        <v>12515</v>
      </c>
      <c r="M72" s="80">
        <v>0</v>
      </c>
      <c r="N72" s="79">
        <f t="shared" si="5"/>
        <v>44321</v>
      </c>
      <c r="O72" s="81">
        <f t="shared" si="4"/>
        <v>111.0718492343934</v>
      </c>
    </row>
    <row r="73" spans="1:15" ht="15" x14ac:dyDescent="0.25">
      <c r="A73" s="74">
        <f t="shared" si="6"/>
        <v>0</v>
      </c>
      <c r="B73" s="75">
        <f t="shared" si="6"/>
        <v>0</v>
      </c>
      <c r="C73" s="75" t="str">
        <f t="shared" si="6"/>
        <v>19. SALASSAE</v>
      </c>
      <c r="D73" s="76">
        <f>'[1]56'!D30</f>
        <v>13811</v>
      </c>
      <c r="E73" s="79">
        <v>2937</v>
      </c>
      <c r="F73" s="79">
        <v>2095</v>
      </c>
      <c r="G73" s="80">
        <v>0</v>
      </c>
      <c r="H73" s="80">
        <v>0</v>
      </c>
      <c r="I73" s="80">
        <v>1538</v>
      </c>
      <c r="J73" s="80">
        <v>0</v>
      </c>
      <c r="K73" s="80">
        <v>987</v>
      </c>
      <c r="L73" s="80">
        <v>2080</v>
      </c>
      <c r="M73" s="80">
        <v>0</v>
      </c>
      <c r="N73" s="79">
        <f t="shared" si="5"/>
        <v>9637</v>
      </c>
      <c r="O73" s="81">
        <f t="shared" si="4"/>
        <v>69.77771341684165</v>
      </c>
    </row>
    <row r="74" spans="1:15" ht="15" x14ac:dyDescent="0.25">
      <c r="A74" s="74">
        <f t="shared" si="6"/>
        <v>10</v>
      </c>
      <c r="B74" s="75" t="str">
        <f t="shared" si="6"/>
        <v>RILAU ALE</v>
      </c>
      <c r="C74" s="75" t="str">
        <f t="shared" si="6"/>
        <v>20.BONTO BANGUN</v>
      </c>
      <c r="D74" s="76">
        <f>'[1]56'!D31</f>
        <v>43177</v>
      </c>
      <c r="E74" s="83">
        <v>6328</v>
      </c>
      <c r="F74" s="83">
        <v>6503</v>
      </c>
      <c r="G74" s="84">
        <v>1451</v>
      </c>
      <c r="H74" s="84">
        <v>0</v>
      </c>
      <c r="I74" s="80">
        <v>9105</v>
      </c>
      <c r="J74" s="84">
        <v>0</v>
      </c>
      <c r="K74" s="84">
        <v>3155</v>
      </c>
      <c r="L74" s="84">
        <v>10684</v>
      </c>
      <c r="M74" s="84">
        <v>1298</v>
      </c>
      <c r="N74" s="83">
        <f t="shared" si="5"/>
        <v>38524</v>
      </c>
      <c r="O74" s="85">
        <f t="shared" si="4"/>
        <v>89.223429140514625</v>
      </c>
    </row>
    <row r="75" spans="1:15" ht="15" x14ac:dyDescent="0.25">
      <c r="A75" s="86" t="s">
        <v>25</v>
      </c>
      <c r="B75" s="86"/>
      <c r="C75" s="86"/>
      <c r="D75" s="87">
        <f>SUM(D55:D74)</f>
        <v>440606</v>
      </c>
      <c r="E75" s="87">
        <f t="shared" ref="E75:N75" si="7">SUM(E55:E74)</f>
        <v>113190</v>
      </c>
      <c r="F75" s="88">
        <f t="shared" si="7"/>
        <v>76767</v>
      </c>
      <c r="G75" s="88">
        <f t="shared" si="7"/>
        <v>29747</v>
      </c>
      <c r="H75" s="88">
        <f t="shared" si="7"/>
        <v>6658</v>
      </c>
      <c r="I75" s="88">
        <f>SUM(I55:I74)</f>
        <v>54168</v>
      </c>
      <c r="J75" s="88">
        <f t="shared" si="7"/>
        <v>1727</v>
      </c>
      <c r="K75" s="88">
        <f t="shared" si="7"/>
        <v>11301</v>
      </c>
      <c r="L75" s="88">
        <f t="shared" si="7"/>
        <v>97048</v>
      </c>
      <c r="M75" s="88">
        <f t="shared" si="7"/>
        <v>1298</v>
      </c>
      <c r="N75" s="88">
        <f t="shared" si="7"/>
        <v>391904</v>
      </c>
      <c r="O75" s="89">
        <f>N75/$D75*100</f>
        <v>88.946587200355879</v>
      </c>
    </row>
    <row r="76" spans="1:15" ht="15" x14ac:dyDescent="0.25">
      <c r="A76" s="90"/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</row>
    <row r="77" spans="1:15" ht="15" x14ac:dyDescent="0.25">
      <c r="A77" s="90" t="s">
        <v>48</v>
      </c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</row>
    <row r="78" spans="1:15" ht="15" x14ac:dyDescent="0.25">
      <c r="A78" s="90"/>
      <c r="B78" s="90"/>
      <c r="C78" s="90"/>
      <c r="D78" s="90"/>
      <c r="E78" s="91">
        <f>'[2]penduduk per puskesmas'!$F$29</f>
        <v>418326</v>
      </c>
      <c r="F78" s="90"/>
      <c r="G78" s="90"/>
      <c r="H78" s="90"/>
      <c r="I78" s="90"/>
      <c r="J78" s="90"/>
      <c r="K78" s="90"/>
      <c r="L78" s="90"/>
      <c r="M78" s="90"/>
      <c r="N78" s="90"/>
      <c r="O78" s="90"/>
    </row>
    <row r="79" spans="1:15" s="92" customFormat="1" x14ac:dyDescent="0.25"/>
    <row r="80" spans="1:15" s="92" customFormat="1" ht="16.8" x14ac:dyDescent="0.3">
      <c r="L80" s="93" t="s">
        <v>49</v>
      </c>
      <c r="M80" s="93"/>
      <c r="N80" s="93"/>
    </row>
    <row r="81" spans="12:14" s="92" customFormat="1" ht="16.8" x14ac:dyDescent="0.3">
      <c r="L81" s="93" t="s">
        <v>50</v>
      </c>
      <c r="M81" s="93"/>
      <c r="N81" s="93"/>
    </row>
    <row r="82" spans="12:14" s="92" customFormat="1" ht="16.8" x14ac:dyDescent="0.3">
      <c r="L82" s="94"/>
      <c r="M82" s="94"/>
      <c r="N82" s="94"/>
    </row>
    <row r="83" spans="12:14" s="92" customFormat="1" ht="16.8" x14ac:dyDescent="0.3">
      <c r="L83" s="94"/>
      <c r="M83" s="94"/>
      <c r="N83" s="94"/>
    </row>
    <row r="84" spans="12:14" s="92" customFormat="1" ht="16.8" x14ac:dyDescent="0.3">
      <c r="L84" s="94"/>
      <c r="M84" s="94"/>
      <c r="N84" s="94"/>
    </row>
    <row r="85" spans="12:14" s="92" customFormat="1" ht="16.8" x14ac:dyDescent="0.3">
      <c r="L85" s="94"/>
      <c r="M85" s="94"/>
      <c r="N85" s="94"/>
    </row>
    <row r="86" spans="12:14" s="92" customFormat="1" ht="16.8" x14ac:dyDescent="0.3">
      <c r="L86" s="95"/>
      <c r="M86" s="4"/>
      <c r="N86" s="4"/>
    </row>
    <row r="87" spans="12:14" s="92" customFormat="1" ht="16.8" x14ac:dyDescent="0.3">
      <c r="L87" s="95"/>
      <c r="M87" s="4"/>
      <c r="N87" s="4"/>
    </row>
    <row r="88" spans="12:14" s="92" customFormat="1" ht="16.8" x14ac:dyDescent="0.3">
      <c r="L88" s="4"/>
      <c r="M88" s="4"/>
      <c r="N88" s="4"/>
    </row>
    <row r="89" spans="12:14" s="92" customFormat="1" ht="16.8" x14ac:dyDescent="0.3">
      <c r="L89" s="96" t="s">
        <v>51</v>
      </c>
      <c r="M89" s="96"/>
      <c r="N89" s="96"/>
    </row>
    <row r="90" spans="12:14" s="92" customFormat="1" ht="16.8" x14ac:dyDescent="0.3">
      <c r="L90" s="93" t="s">
        <v>52</v>
      </c>
      <c r="M90" s="93"/>
      <c r="N90" s="93"/>
    </row>
    <row r="91" spans="12:14" s="92" customFormat="1" x14ac:dyDescent="0.25">
      <c r="L91" s="97"/>
    </row>
    <row r="92" spans="12:14" s="92" customFormat="1" x14ac:dyDescent="0.25"/>
    <row r="93" spans="12:14" s="92" customFormat="1" x14ac:dyDescent="0.25"/>
  </sheetData>
  <mergeCells count="20">
    <mergeCell ref="L80:N80"/>
    <mergeCell ref="L81:N81"/>
    <mergeCell ref="L89:N89"/>
    <mergeCell ref="L90:N90"/>
    <mergeCell ref="A47:O47"/>
    <mergeCell ref="A51:A53"/>
    <mergeCell ref="B51:B53"/>
    <mergeCell ref="C51:C53"/>
    <mergeCell ref="D51:D53"/>
    <mergeCell ref="E51:M51"/>
    <mergeCell ref="N51:O52"/>
    <mergeCell ref="E52:K52"/>
    <mergeCell ref="L52:M52"/>
    <mergeCell ref="A3:L3"/>
    <mergeCell ref="A7:A8"/>
    <mergeCell ref="B7:B8"/>
    <mergeCell ref="C7:C8"/>
    <mergeCell ref="D7:D8"/>
    <mergeCell ref="E7:H7"/>
    <mergeCell ref="I7:L7"/>
  </mergeCells>
  <printOptions horizontalCentered="1"/>
  <pageMargins left="0.7" right="0.7" top="0.75" bottom="0.75" header="0.3" footer="0.3"/>
  <pageSetup paperSize="9" scale="57" orientation="landscape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2020</vt:lpstr>
      <vt:lpstr>'2020'!_Toc482913648</vt:lpstr>
      <vt:lpstr>'2020'!Print_Area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2025-11-06T02:11:27Z</dcterms:created>
  <dcterms:modified xsi:type="dcterms:W3CDTF">2025-11-06T02:12:01Z</dcterms:modified>
</cp:coreProperties>
</file>