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2025 UPDATE SATU DATA INDONESIA\72.79 PERSENTASE SARANA AIR MINUM YANG DIAWASI-da-DIPERIKSA KUALITAS AIR MINUMNYA SESUAI STANDAR\"/>
    </mc:Choice>
  </mc:AlternateContent>
  <xr:revisionPtr revIDLastSave="0" documentId="13_ncr:1_{A7B87A74-AAB3-4794-8698-3E9C59880932}" xr6:coauthVersionLast="47" xr6:coauthVersionMax="47" xr10:uidLastSave="{00000000-0000-0000-0000-000000000000}"/>
  <bookViews>
    <workbookView xWindow="-108" yWindow="-108" windowWidth="23256" windowHeight="12456" xr2:uid="{B238EA75-4C4F-4746-BA18-4D0191F41DD9}"/>
  </bookViews>
  <sheets>
    <sheet name="2021" sheetId="1" r:id="rId1"/>
  </sheets>
  <externalReferences>
    <externalReference r:id="rId2"/>
    <externalReference r:id="rId3"/>
  </externalReferences>
  <definedNames>
    <definedName name="_Toc482913648" localSheetId="0">'2021'!$L$97</definedName>
    <definedName name="_xlnm.Print_Area" localSheetId="0">'2021'!$A$1:$L$38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5" i="1" l="1"/>
  <c r="M82" i="1"/>
  <c r="L82" i="1"/>
  <c r="K82" i="1"/>
  <c r="J82" i="1"/>
  <c r="I82" i="1"/>
  <c r="H82" i="1"/>
  <c r="G82" i="1"/>
  <c r="F82" i="1"/>
  <c r="E82" i="1"/>
  <c r="N81" i="1"/>
  <c r="D81" i="1"/>
  <c r="N80" i="1"/>
  <c r="D80" i="1"/>
  <c r="O79" i="1"/>
  <c r="N79" i="1"/>
  <c r="D79" i="1"/>
  <c r="N78" i="1"/>
  <c r="D78" i="1"/>
  <c r="N77" i="1"/>
  <c r="D77" i="1"/>
  <c r="N76" i="1"/>
  <c r="D76" i="1"/>
  <c r="N75" i="1"/>
  <c r="D75" i="1"/>
  <c r="O75" i="1" s="1"/>
  <c r="O74" i="1"/>
  <c r="N74" i="1"/>
  <c r="D74" i="1"/>
  <c r="N73" i="1"/>
  <c r="D73" i="1"/>
  <c r="N72" i="1"/>
  <c r="D72" i="1"/>
  <c r="N71" i="1"/>
  <c r="O71" i="1" s="1"/>
  <c r="D71" i="1"/>
  <c r="N70" i="1"/>
  <c r="O70" i="1" s="1"/>
  <c r="D70" i="1"/>
  <c r="N69" i="1"/>
  <c r="D69" i="1"/>
  <c r="N68" i="1"/>
  <c r="D68" i="1"/>
  <c r="N67" i="1"/>
  <c r="O67" i="1" s="1"/>
  <c r="D67" i="1"/>
  <c r="N66" i="1"/>
  <c r="D66" i="1"/>
  <c r="N65" i="1"/>
  <c r="O65" i="1" s="1"/>
  <c r="D65" i="1"/>
  <c r="N64" i="1"/>
  <c r="D64" i="1"/>
  <c r="O64" i="1" s="1"/>
  <c r="N63" i="1"/>
  <c r="O63" i="1" s="1"/>
  <c r="D63" i="1"/>
  <c r="N62" i="1"/>
  <c r="D62" i="1"/>
  <c r="O62" i="1" s="1"/>
  <c r="K30" i="1"/>
  <c r="L30" i="1" s="1"/>
  <c r="J30" i="1"/>
  <c r="I30" i="1"/>
  <c r="G30" i="1"/>
  <c r="H30" i="1" s="1"/>
  <c r="E30" i="1"/>
  <c r="D30" i="1"/>
  <c r="L29" i="1"/>
  <c r="J29" i="1"/>
  <c r="H29" i="1"/>
  <c r="F29" i="1"/>
  <c r="C29" i="1"/>
  <c r="C81" i="1" s="1"/>
  <c r="B29" i="1"/>
  <c r="B81" i="1" s="1"/>
  <c r="A29" i="1"/>
  <c r="A81" i="1" s="1"/>
  <c r="J28" i="1"/>
  <c r="H28" i="1"/>
  <c r="F28" i="1"/>
  <c r="C28" i="1"/>
  <c r="C80" i="1" s="1"/>
  <c r="L27" i="1"/>
  <c r="J27" i="1"/>
  <c r="H27" i="1"/>
  <c r="F27" i="1"/>
  <c r="C27" i="1"/>
  <c r="C79" i="1" s="1"/>
  <c r="B27" i="1"/>
  <c r="B79" i="1" s="1"/>
  <c r="A27" i="1"/>
  <c r="A79" i="1" s="1"/>
  <c r="J26" i="1"/>
  <c r="H26" i="1"/>
  <c r="F26" i="1"/>
  <c r="C26" i="1"/>
  <c r="C78" i="1" s="1"/>
  <c r="L25" i="1"/>
  <c r="J25" i="1"/>
  <c r="H25" i="1"/>
  <c r="F25" i="1"/>
  <c r="C25" i="1"/>
  <c r="C77" i="1" s="1"/>
  <c r="J24" i="1"/>
  <c r="H24" i="1"/>
  <c r="F24" i="1"/>
  <c r="C24" i="1"/>
  <c r="C76" i="1" s="1"/>
  <c r="B24" i="1"/>
  <c r="B76" i="1" s="1"/>
  <c r="A24" i="1"/>
  <c r="A76" i="1" s="1"/>
  <c r="J23" i="1"/>
  <c r="H23" i="1"/>
  <c r="F23" i="1"/>
  <c r="C23" i="1"/>
  <c r="C75" i="1" s="1"/>
  <c r="J22" i="1"/>
  <c r="H22" i="1"/>
  <c r="F22" i="1"/>
  <c r="C22" i="1"/>
  <c r="C74" i="1" s="1"/>
  <c r="B22" i="1"/>
  <c r="B74" i="1" s="1"/>
  <c r="A22" i="1"/>
  <c r="A74" i="1" s="1"/>
  <c r="J21" i="1"/>
  <c r="H21" i="1"/>
  <c r="F21" i="1"/>
  <c r="C21" i="1"/>
  <c r="C73" i="1" s="1"/>
  <c r="J20" i="1"/>
  <c r="H20" i="1"/>
  <c r="F20" i="1"/>
  <c r="C20" i="1"/>
  <c r="C72" i="1" s="1"/>
  <c r="B20" i="1"/>
  <c r="B72" i="1" s="1"/>
  <c r="A20" i="1"/>
  <c r="A72" i="1" s="1"/>
  <c r="J19" i="1"/>
  <c r="H19" i="1"/>
  <c r="F19" i="1"/>
  <c r="C19" i="1"/>
  <c r="C71" i="1" s="1"/>
  <c r="B19" i="1"/>
  <c r="B71" i="1" s="1"/>
  <c r="A19" i="1"/>
  <c r="A71" i="1" s="1"/>
  <c r="J18" i="1"/>
  <c r="H18" i="1"/>
  <c r="F18" i="1"/>
  <c r="C18" i="1"/>
  <c r="C70" i="1" s="1"/>
  <c r="J17" i="1"/>
  <c r="H17" i="1"/>
  <c r="F17" i="1"/>
  <c r="C17" i="1"/>
  <c r="C69" i="1" s="1"/>
  <c r="J16" i="1"/>
  <c r="H16" i="1"/>
  <c r="F16" i="1"/>
  <c r="C16" i="1"/>
  <c r="C68" i="1" s="1"/>
  <c r="B16" i="1"/>
  <c r="B68" i="1" s="1"/>
  <c r="A16" i="1"/>
  <c r="A68" i="1" s="1"/>
  <c r="L15" i="1"/>
  <c r="J15" i="1"/>
  <c r="H15" i="1"/>
  <c r="F15" i="1"/>
  <c r="C15" i="1"/>
  <c r="C67" i="1" s="1"/>
  <c r="B15" i="1"/>
  <c r="B67" i="1" s="1"/>
  <c r="A15" i="1"/>
  <c r="A67" i="1" s="1"/>
  <c r="J14" i="1"/>
  <c r="H14" i="1"/>
  <c r="F14" i="1"/>
  <c r="C14" i="1"/>
  <c r="C66" i="1" s="1"/>
  <c r="J13" i="1"/>
  <c r="H13" i="1"/>
  <c r="F13" i="1"/>
  <c r="C13" i="1"/>
  <c r="C65" i="1" s="1"/>
  <c r="B13" i="1"/>
  <c r="B65" i="1" s="1"/>
  <c r="A13" i="1"/>
  <c r="A65" i="1" s="1"/>
  <c r="J12" i="1"/>
  <c r="H12" i="1"/>
  <c r="F12" i="1"/>
  <c r="C12" i="1"/>
  <c r="C64" i="1" s="1"/>
  <c r="J11" i="1"/>
  <c r="H11" i="1"/>
  <c r="F11" i="1"/>
  <c r="C11" i="1"/>
  <c r="C63" i="1" s="1"/>
  <c r="J10" i="1"/>
  <c r="H10" i="1"/>
  <c r="F10" i="1"/>
  <c r="C10" i="1"/>
  <c r="C62" i="1" s="1"/>
  <c r="B10" i="1"/>
  <c r="B62" i="1" s="1"/>
  <c r="A10" i="1"/>
  <c r="A62" i="1" s="1"/>
  <c r="G5" i="1"/>
  <c r="H56" i="1" s="1"/>
  <c r="F5" i="1"/>
  <c r="G56" i="1" s="1"/>
  <c r="G4" i="1"/>
  <c r="H55" i="1" s="1"/>
  <c r="F4" i="1"/>
  <c r="G55" i="1" s="1"/>
  <c r="O68" i="1" l="1"/>
  <c r="O72" i="1"/>
  <c r="N82" i="1"/>
  <c r="O69" i="1"/>
  <c r="O76" i="1"/>
  <c r="F30" i="1"/>
  <c r="O66" i="1"/>
  <c r="O73" i="1"/>
  <c r="O77" i="1"/>
  <c r="O80" i="1"/>
  <c r="O81" i="1"/>
  <c r="O78" i="1"/>
  <c r="D82" i="1"/>
  <c r="O82" i="1" s="1"/>
</calcChain>
</file>

<file path=xl/sharedStrings.xml><?xml version="1.0" encoding="utf-8"?>
<sst xmlns="http://schemas.openxmlformats.org/spreadsheetml/2006/main" count="71" uniqueCount="53">
  <si>
    <t>TABEL 72</t>
  </si>
  <si>
    <t xml:space="preserve">PERSENTASE SARANA AIR MINUM YANG DILAKUKAN PENGAWASAN </t>
  </si>
  <si>
    <t>NO</t>
  </si>
  <si>
    <t>KECAMATAN</t>
  </si>
  <si>
    <t>PUSKESMAS</t>
  </si>
  <si>
    <t>JUMLAH SARANA AIR MINUM</t>
  </si>
  <si>
    <t>INSPEKSI KESEHATAN LINGKUNGAN (IKL)</t>
  </si>
  <si>
    <t xml:space="preserve">PEMERIKSAAN </t>
  </si>
  <si>
    <t>JUMLAH SARANA AIR MINUM DI IKL</t>
  </si>
  <si>
    <t>%</t>
  </si>
  <si>
    <t>JUMLAH SARANA AIR MINUM DGN RESIKO RENDAH+ SEDANG</t>
  </si>
  <si>
    <t>JUMLAH SARANA AIR MINUM DIAMBIL SAMPEL</t>
  </si>
  <si>
    <t>JUMLAH SARANA AIR MINUM MEMENUHI SYARAT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</si>
  <si>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</si>
  <si>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</si>
  <si>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</si>
  <si>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</si>
  <si>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</si>
  <si>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</si>
  <si>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</si>
  <si>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</si>
  <si>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</si>
  <si>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</si>
  <si>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</si>
  <si>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</si>
  <si>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JUMLAH (KAB/KOTA)</t>
  </si>
  <si>
    <t>Sumber: Seksi Penyehatan Lingkungan, Kesehatan Kerja dan Olahraga</t>
  </si>
  <si>
    <t>PENDUDUK DENGAN AKSES BERKELANJUTAN TERHADAP AIR MINUM BERKUALITAS (LAYAK) MENURUT KECAMATAN DAN PUSKESMAS</t>
  </si>
  <si>
    <t>NO.</t>
  </si>
  <si>
    <t>JUMLAH PENDUDUK</t>
  </si>
  <si>
    <t>JUMlLAH PENDUDUK PENGGUNA</t>
  </si>
  <si>
    <t>PENDUDUK DENGAN AKSES BERKELANJUTAN TERHADAP AIR MINUM BERKUALITAS (LAYAK)</t>
  </si>
  <si>
    <t>BUKAN JARINGAN PERPIPAAN</t>
  </si>
  <si>
    <t>PERPIPAAN</t>
  </si>
  <si>
    <t>SUMUR GALI TERLINDUNG</t>
  </si>
  <si>
    <t xml:space="preserve">SUMUR GALI DENGAN POMPA </t>
  </si>
  <si>
    <t xml:space="preserve">SUMUR BOR DENGAN POMPA </t>
  </si>
  <si>
    <t>TERMINAL AIR</t>
  </si>
  <si>
    <t>MATA AIR TERLINDUNG</t>
  </si>
  <si>
    <t>PENAMPUNGAN AIR HUJAN</t>
  </si>
  <si>
    <t>DEPOT AIR MINUM</t>
  </si>
  <si>
    <t>PERPIPAAN (PDAM,BPSPAM)</t>
  </si>
  <si>
    <t>PERPIPAAN NON PDAM</t>
  </si>
  <si>
    <t>JUMLAH  TOTAL</t>
  </si>
  <si>
    <t xml:space="preserve">% </t>
  </si>
  <si>
    <t>13</t>
  </si>
  <si>
    <t>14</t>
  </si>
  <si>
    <t>15</t>
  </si>
  <si>
    <t>Sumber: Seksi Kesling, Kes. Kerja &amp; Olahraga</t>
  </si>
  <si>
    <t>Kepala Dinas Kesehatan</t>
  </si>
  <si>
    <t>Kabupaten Bulukumba</t>
  </si>
  <si>
    <t xml:space="preserve">dr. Hj. Wahyuni AS.,MARS </t>
  </si>
  <si>
    <t xml:space="preserve">NIP .19641121 199803 2 002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</si>
</sst>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_);_(&quot;$&quot;* \(#,##0\);_(&quot;$&quot;* &quot;-&quot;_);_(@_)"/>
    <numFmt numFmtId="165" formatCode="0.0"/>
    <numFmt numFmtId="166" formatCode="_(* #,##0.00_);_(* \(#,##0.00\);_(* &quot;-&quot;??_);_(@_)"/>
    <numFmt numFmtId="167" formatCode="_(* #,##0_);_(* \(#,##0\);_(* &quot;-&quot;_);_(@_)"/>
  </numFmts>
  <fonts count="13" x14ac:knownFonts="1">
    <font>
      <sz val="10"/>
      <name val="Arial"/>
    </font>
    <font>
      <sz val="10"/>
      <name val="Arial"/>
    </font>
    <font>
      <sz val="12"/>
      <name val="Arial"/>
      <family val="2"/>
    </font>
    <font>
      <sz val="10"/>
      <name val="Arial"/>
      <family val="2"/>
    </font>
    <font>
      <sz val="13"/>
      <name val="Arial"/>
      <family val="2"/>
    </font>
    <font>
      <i/>
      <sz val="9"/>
      <name val="Arial"/>
      <family val="2"/>
    </font>
    <font>
      <b/>
      <sz val="12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  <font>
      <sz val="12"/>
      <color theme="0"/>
      <name val="Arial"/>
      <family val="2"/>
    </font>
    <font>
      <sz val="13"/>
      <name val="Bookman Old Style"/>
      <family val="1"/>
    </font>
    <font>
      <u/>
      <sz val="13"/>
      <name val="Bookman Old Style"/>
      <family val="1"/>
    </font>
    <font>
      <sz val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</cellStyleXfs>
  <cellXfs count="99">
    <xf numFmtId="0" fontId="0" fillId="0" borderId="0" xfId="0"/>
    <xf numFmtId="0" fontId="2" fillId="2" borderId="0" xfId="0" quotePrefix="1" applyFont="1" applyFill="1" applyAlignment="1">
      <alignment horizontal="left" vertical="center"/>
    </xf>
    <xf numFmtId="0" fontId="2" fillId="2" borderId="0" xfId="2" applyFont="1" applyFill="1" applyAlignment="1">
      <alignment vertical="center"/>
    </xf>
    <xf numFmtId="0" fontId="0" fillId="2" borderId="0" xfId="0" applyFill="1"/>
    <xf numFmtId="0" fontId="4" fillId="2" borderId="0" xfId="2" applyFont="1" applyFill="1" applyAlignment="1">
      <alignment horizontal="center" vertical="center"/>
    </xf>
    <xf numFmtId="0" fontId="4" fillId="2" borderId="0" xfId="0" applyFont="1" applyFill="1"/>
    <xf numFmtId="0" fontId="4" fillId="2" borderId="0" xfId="2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2" fillId="2" borderId="1" xfId="2" applyFont="1" applyFill="1" applyBorder="1" applyAlignment="1">
      <alignment vertical="center"/>
    </xf>
    <xf numFmtId="0" fontId="0" fillId="2" borderId="1" xfId="0" applyFill="1" applyBorder="1"/>
    <xf numFmtId="0" fontId="2" fillId="2" borderId="2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2" applyFont="1" applyFill="1" applyBorder="1" applyAlignment="1">
      <alignment horizontal="center" vertical="center"/>
    </xf>
    <xf numFmtId="0" fontId="2" fillId="2" borderId="6" xfId="2" applyFont="1" applyFill="1" applyBorder="1" applyAlignment="1">
      <alignment horizontal="center" vertical="center" wrapText="1"/>
    </xf>
    <xf numFmtId="164" fontId="3" fillId="2" borderId="7" xfId="1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/>
    </xf>
    <xf numFmtId="0" fontId="5" fillId="2" borderId="8" xfId="2" applyFont="1" applyFill="1" applyBorder="1" applyAlignment="1">
      <alignment horizontal="center" vertical="center"/>
    </xf>
    <xf numFmtId="0" fontId="5" fillId="2" borderId="9" xfId="2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3" fontId="2" fillId="2" borderId="11" xfId="2" applyNumberFormat="1" applyFont="1" applyFill="1" applyBorder="1" applyAlignment="1">
      <alignment vertical="center"/>
    </xf>
    <xf numFmtId="3" fontId="2" fillId="2" borderId="12" xfId="0" applyNumberFormat="1" applyFont="1" applyFill="1" applyBorder="1"/>
    <xf numFmtId="2" fontId="2" fillId="2" borderId="11" xfId="0" applyNumberFormat="1" applyFont="1" applyFill="1" applyBorder="1"/>
    <xf numFmtId="3" fontId="2" fillId="2" borderId="13" xfId="0" applyNumberFormat="1" applyFont="1" applyFill="1" applyBorder="1"/>
    <xf numFmtId="165" fontId="2" fillId="2" borderId="11" xfId="0" applyNumberFormat="1" applyFont="1" applyFill="1" applyBorder="1"/>
    <xf numFmtId="165" fontId="2" fillId="2" borderId="12" xfId="0" applyNumberFormat="1" applyFont="1" applyFill="1" applyBorder="1"/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3" fontId="2" fillId="2" borderId="15" xfId="2" applyNumberFormat="1" applyFont="1" applyFill="1" applyBorder="1" applyAlignment="1">
      <alignment vertical="center"/>
    </xf>
    <xf numFmtId="3" fontId="2" fillId="2" borderId="16" xfId="0" applyNumberFormat="1" applyFont="1" applyFill="1" applyBorder="1"/>
    <xf numFmtId="2" fontId="2" fillId="2" borderId="15" xfId="0" applyNumberFormat="1" applyFont="1" applyFill="1" applyBorder="1"/>
    <xf numFmtId="3" fontId="2" fillId="2" borderId="17" xfId="0" applyNumberFormat="1" applyFont="1" applyFill="1" applyBorder="1"/>
    <xf numFmtId="165" fontId="2" fillId="2" borderId="15" xfId="0" applyNumberFormat="1" applyFont="1" applyFill="1" applyBorder="1"/>
    <xf numFmtId="165" fontId="2" fillId="2" borderId="16" xfId="0" applyNumberFormat="1" applyFont="1" applyFill="1" applyBorder="1"/>
    <xf numFmtId="2" fontId="2" fillId="2" borderId="18" xfId="0" applyNumberFormat="1" applyFont="1" applyFill="1" applyBorder="1"/>
    <xf numFmtId="0" fontId="6" fillId="2" borderId="19" xfId="2" applyFont="1" applyFill="1" applyBorder="1" applyAlignment="1">
      <alignment horizontal="center" vertical="center"/>
    </xf>
    <xf numFmtId="0" fontId="6" fillId="2" borderId="20" xfId="2" applyFont="1" applyFill="1" applyBorder="1" applyAlignment="1">
      <alignment horizontal="center" vertical="center"/>
    </xf>
    <xf numFmtId="3" fontId="6" fillId="2" borderId="21" xfId="2" applyNumberFormat="1" applyFont="1" applyFill="1" applyBorder="1" applyAlignment="1">
      <alignment horizontal="right" vertical="center"/>
    </xf>
    <xf numFmtId="2" fontId="6" fillId="2" borderId="21" xfId="0" applyNumberFormat="1" applyFont="1" applyFill="1" applyBorder="1" applyAlignment="1">
      <alignment horizontal="right" vertical="center"/>
    </xf>
    <xf numFmtId="165" fontId="6" fillId="2" borderId="21" xfId="0" applyNumberFormat="1" applyFont="1" applyFill="1" applyBorder="1" applyAlignment="1">
      <alignment horizontal="right" vertical="center"/>
    </xf>
    <xf numFmtId="165" fontId="6" fillId="2" borderId="22" xfId="0" applyNumberFormat="1" applyFont="1" applyFill="1" applyBorder="1" applyAlignment="1">
      <alignment horizontal="right" vertical="center"/>
    </xf>
    <xf numFmtId="0" fontId="7" fillId="2" borderId="0" xfId="0" applyFont="1" applyFill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8" fillId="2" borderId="2" xfId="0" quotePrefix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8" fillId="2" borderId="8" xfId="0" quotePrefix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8" fillId="2" borderId="6" xfId="0" quotePrefix="1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textRotation="90" wrapText="1"/>
    </xf>
    <xf numFmtId="0" fontId="8" fillId="2" borderId="28" xfId="2" applyFont="1" applyFill="1" applyBorder="1" applyAlignment="1">
      <alignment horizontal="center" vertical="center" textRotation="90" wrapText="1"/>
    </xf>
    <xf numFmtId="0" fontId="8" fillId="2" borderId="21" xfId="0" applyFont="1" applyFill="1" applyBorder="1" applyAlignment="1">
      <alignment horizontal="center" vertical="center" textRotation="90" wrapText="1"/>
    </xf>
    <xf numFmtId="0" fontId="8" fillId="2" borderId="2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3" fontId="2" fillId="2" borderId="11" xfId="3" applyNumberFormat="1" applyFont="1" applyFill="1" applyBorder="1" applyAlignment="1">
      <alignment vertical="center"/>
    </xf>
    <xf numFmtId="3" fontId="2" fillId="2" borderId="11" xfId="0" applyNumberFormat="1" applyFont="1" applyFill="1" applyBorder="1" applyAlignment="1">
      <alignment vertical="center"/>
    </xf>
    <xf numFmtId="165" fontId="2" fillId="2" borderId="12" xfId="0" applyNumberFormat="1" applyFont="1" applyFill="1" applyBorder="1" applyAlignment="1">
      <alignment vertical="center"/>
    </xf>
    <xf numFmtId="3" fontId="2" fillId="2" borderId="15" xfId="3" applyNumberFormat="1" applyFont="1" applyFill="1" applyBorder="1" applyAlignment="1">
      <alignment vertical="center"/>
    </xf>
    <xf numFmtId="3" fontId="2" fillId="2" borderId="15" xfId="0" applyNumberFormat="1" applyFont="1" applyFill="1" applyBorder="1" applyAlignment="1">
      <alignment vertical="center"/>
    </xf>
    <xf numFmtId="165" fontId="2" fillId="2" borderId="16" xfId="0" applyNumberFormat="1" applyFont="1" applyFill="1" applyBorder="1" applyAlignment="1">
      <alignment vertical="center"/>
    </xf>
    <xf numFmtId="3" fontId="2" fillId="2" borderId="8" xfId="0" applyNumberFormat="1" applyFont="1" applyFill="1" applyBorder="1" applyAlignment="1">
      <alignment vertical="center"/>
    </xf>
    <xf numFmtId="3" fontId="2" fillId="2" borderId="18" xfId="3" applyNumberFormat="1" applyFont="1" applyFill="1" applyBorder="1" applyAlignment="1">
      <alignment vertical="center"/>
    </xf>
    <xf numFmtId="3" fontId="2" fillId="2" borderId="18" xfId="0" applyNumberFormat="1" applyFont="1" applyFill="1" applyBorder="1" applyAlignment="1">
      <alignment vertical="center"/>
    </xf>
    <xf numFmtId="165" fontId="2" fillId="2" borderId="29" xfId="0" applyNumberFormat="1" applyFont="1" applyFill="1" applyBorder="1" applyAlignment="1">
      <alignment vertical="center"/>
    </xf>
    <xf numFmtId="0" fontId="2" fillId="2" borderId="19" xfId="0" applyFont="1" applyFill="1" applyBorder="1" applyAlignment="1">
      <alignment horizontal="left" vertical="center"/>
    </xf>
    <xf numFmtId="3" fontId="2" fillId="2" borderId="21" xfId="3" applyNumberFormat="1" applyFont="1" applyFill="1" applyBorder="1" applyAlignment="1">
      <alignment vertical="center"/>
    </xf>
    <xf numFmtId="3" fontId="2" fillId="2" borderId="21" xfId="0" applyNumberFormat="1" applyFont="1" applyFill="1" applyBorder="1" applyAlignment="1">
      <alignment vertical="center"/>
    </xf>
    <xf numFmtId="165" fontId="2" fillId="2" borderId="22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167" fontId="9" fillId="2" borderId="0" xfId="0" applyNumberFormat="1" applyFont="1" applyFill="1" applyAlignment="1">
      <alignment vertical="center"/>
    </xf>
    <xf numFmtId="0" fontId="3" fillId="2" borderId="0" xfId="0" applyFont="1" applyFill="1"/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justify"/>
    </xf>
    <xf numFmtId="0" fontId="11" fillId="2" borderId="0" xfId="0" applyFont="1" applyFill="1" applyAlignment="1">
      <alignment horizontal="left"/>
    </xf>
    <xf numFmtId="0" fontId="12" fillId="2" borderId="0" xfId="0" applyFont="1" applyFill="1" applyAlignment="1">
      <alignment horizontal="justify"/>
    </xf>
  </cellXfs>
  <cellStyles count="4">
    <cellStyle name="Comma 10" xfId="3" xr:uid="{D358ABA6-6EF7-4E54-898E-E02AC90F2934}"/>
    <cellStyle name="Currency [0]" xfId="1" builtinId="7"/>
    <cellStyle name="Normal" xfId="0" builtinId="0"/>
    <cellStyle name="Normal 2" xfId="2" xr:uid="{EE89ACA1-2D33-40AE-ACC0-CD6AF9D06182}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>
          <fgColor indexed="64"/>
          <bgColor theme="0"/>
        </patternFill>
      </fill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>
          <fgColor indexed="64"/>
          <bgColor theme="0"/>
        </patternFill>
      </fill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>
          <fgColor indexed="64"/>
          <bgColor theme="0"/>
        </patternFill>
      </fill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2" formatCode="0.00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>
          <fgColor indexed="64"/>
          <bgColor theme="0"/>
        </patternFill>
      </fill>
      <alignment horizontal="general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alignment horizontal="general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alignment horizontal="general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wrapText="0" relativeIndent="0" justifyLastLine="0" shrinkToFit="0" readingOrder="0"/>
      <border diagonalUp="0" diagonalDown="0" outline="0">
        <left/>
        <right style="thin">
          <color indexed="64"/>
        </right>
        <top style="hair">
          <color indexed="64"/>
        </top>
        <bottom style="hair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alignment horizontal="lef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alignment horizontal="lef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alignment horizontal="left" vertical="center" textRotation="0" wrapText="0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hair">
          <color indexed="64"/>
        </bottom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border diagonalUp="0" diagonalDown="0" outline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358140</xdr:colOff>
      <xdr:row>117</xdr:row>
      <xdr:rowOff>0</xdr:rowOff>
    </xdr:from>
    <xdr:to>
      <xdr:col>7</xdr:col>
      <xdr:colOff>617220</xdr:colOff>
      <xdr:row>122</xdr:row>
      <xdr:rowOff>68580</xdr:rowOff>
    </xdr:to>
    <xdr:pic>
      <xdr:nvPicPr>
        <xdr:cNvPr id="2" name="Picture 1" descr="Dok baru 2018-12-10 13.24.01_1">
          <a:extLst>
            <a:ext uri="{FF2B5EF4-FFF2-40B4-BE49-F238E27FC236}">
              <a16:creationId xmlns:a16="http://schemas.microsoft.com/office/drawing/2014/main" id="{5D9A80C1-76BD-4E1E-8002-382AB1B9B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27287220"/>
          <a:ext cx="2560320" cy="906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68580</xdr:colOff>
      <xdr:row>117</xdr:row>
      <xdr:rowOff>0</xdr:rowOff>
    </xdr:from>
    <xdr:to>
      <xdr:col>7</xdr:col>
      <xdr:colOff>320040</xdr:colOff>
      <xdr:row>122</xdr:row>
      <xdr:rowOff>68580</xdr:rowOff>
    </xdr:to>
    <xdr:pic>
      <xdr:nvPicPr>
        <xdr:cNvPr id="3" name="Picture 4" descr="Dok baru 2018-12-10 13.24.01_1">
          <a:extLst>
            <a:ext uri="{FF2B5EF4-FFF2-40B4-BE49-F238E27FC236}">
              <a16:creationId xmlns:a16="http://schemas.microsoft.com/office/drawing/2014/main" id="{672C5899-AB95-4B59-A812-70233521F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27287220"/>
          <a:ext cx="2552700" cy="906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68580</xdr:colOff>
      <xdr:row>117</xdr:row>
      <xdr:rowOff>0</xdr:rowOff>
    </xdr:from>
    <xdr:to>
      <xdr:col>7</xdr:col>
      <xdr:colOff>320040</xdr:colOff>
      <xdr:row>122</xdr:row>
      <xdr:rowOff>68580</xdr:rowOff>
    </xdr:to>
    <xdr:pic>
      <xdr:nvPicPr>
        <xdr:cNvPr id="4" name="Picture 3" descr="Dok baru 2018-12-10 13.24.01_1">
          <a:extLst>
            <a:ext uri="{FF2B5EF4-FFF2-40B4-BE49-F238E27FC236}">
              <a16:creationId xmlns:a16="http://schemas.microsoft.com/office/drawing/2014/main" id="{37DFC6A7-D633-45F6-8540-EEC4A9182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27287220"/>
          <a:ext cx="2552700" cy="906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68580</xdr:colOff>
      <xdr:row>114</xdr:row>
      <xdr:rowOff>144780</xdr:rowOff>
    </xdr:from>
    <xdr:to>
      <xdr:col>7</xdr:col>
      <xdr:colOff>320040</xdr:colOff>
      <xdr:row>120</xdr:row>
      <xdr:rowOff>45720</xdr:rowOff>
    </xdr:to>
    <xdr:pic>
      <xdr:nvPicPr>
        <xdr:cNvPr id="5" name="Picture 2" descr="Dok baru 2018-12-10 13.24.01_1">
          <a:extLst>
            <a:ext uri="{FF2B5EF4-FFF2-40B4-BE49-F238E27FC236}">
              <a16:creationId xmlns:a16="http://schemas.microsoft.com/office/drawing/2014/main" id="{EA5E2338-5B5D-4A1C-9A11-CDCA56CAC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26929080"/>
          <a:ext cx="2552700" cy="906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6</xdr:col>
      <xdr:colOff>686670</xdr:colOff>
      <xdr:row>99</xdr:row>
      <xdr:rowOff>143436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B80B6D40-1205-436D-BF8A-65EF575BAA18}"/>
            </a:ext>
          </a:extLst>
        </xdr:cNvPr>
        <xdr:cNvSpPr/>
      </xdr:nvSpPr>
      <xdr:spPr>
        <a:xfrm>
          <a:off x="0" y="21587460"/>
          <a:ext cx="7803750" cy="282567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400"/>
            </a:lnSpc>
          </a:pPr>
          <a:r>
            <a:rPr lang="id-ID" sz="1200" b="1">
              <a:solidFill>
                <a:schemeClr val="tx1"/>
              </a:solidFill>
            </a:rPr>
            <a:t>Konsep</a:t>
          </a:r>
          <a:r>
            <a:rPr lang="id-ID" sz="1200" baseline="0">
              <a:solidFill>
                <a:schemeClr val="tx1"/>
              </a:solidFill>
            </a:rPr>
            <a:t> = Kesehatan</a:t>
          </a:r>
        </a:p>
        <a:p>
          <a:pPr algn="l">
            <a:lnSpc>
              <a:spcPts val="1400"/>
            </a:lnSpc>
          </a:pPr>
          <a:r>
            <a:rPr lang="id-ID" sz="1200" b="1" baseline="0">
              <a:solidFill>
                <a:schemeClr val="tx1"/>
              </a:solidFill>
            </a:rPr>
            <a:t>Definisi </a:t>
          </a:r>
          <a:r>
            <a:rPr lang="id-ID" sz="1200" baseline="0">
              <a:solidFill>
                <a:schemeClr val="tx1"/>
              </a:solidFill>
            </a:rPr>
            <a:t>= </a:t>
          </a:r>
        </a:p>
        <a:p>
          <a:pPr algn="l">
            <a:lnSpc>
              <a:spcPts val="1400"/>
            </a:lnSpc>
          </a:pPr>
          <a:r>
            <a:rPr lang="id-ID" sz="1200" b="1" baseline="0">
              <a:solidFill>
                <a:schemeClr val="tx1"/>
              </a:solidFill>
            </a:rPr>
            <a:t>1. Bukan jaringan perpipaan : </a:t>
          </a:r>
          <a:r>
            <a:rPr lang="id-ID" sz="1200" b="0" baseline="0">
              <a:solidFill>
                <a:schemeClr val="tx1"/>
              </a:solidFill>
            </a:rPr>
            <a:t>Bukan jaringan perpipaan terdiri dari : sumur gali terlindung, sumur gali dengan pompa, sumur bor dengan pompa, terminal air, mata air terlindung, penampungan air hujan</a:t>
          </a:r>
          <a:endParaRPr lang="id-ID" sz="1200" b="1" baseline="0">
            <a:solidFill>
              <a:schemeClr val="tx1"/>
            </a:solidFill>
          </a:endParaRPr>
        </a:p>
        <a:p>
          <a:pPr algn="l">
            <a:lnSpc>
              <a:spcPts val="1400"/>
            </a:lnSpc>
          </a:pPr>
          <a:r>
            <a:rPr lang="id-ID" sz="12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 Perpipaan (PDAM, BPSPAM) : </a:t>
          </a:r>
          <a:r>
            <a:rPr lang="id-ID" sz="12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Perpipaan (PDAM, BPSPAM)</a:t>
          </a:r>
          <a:endParaRPr lang="id-ID" sz="1200" b="1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>
            <a:lnSpc>
              <a:spcPts val="1400"/>
            </a:lnSpc>
          </a:pPr>
          <a:r>
            <a:rPr lang="id-ID" sz="12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3. Penduduk dengan akses berkelanjutan terhadap air minum : </a:t>
          </a:r>
          <a:r>
            <a:rPr lang="id-ID" sz="12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Jumlah penduduk dengan akses berkelanjutan terhadap air minum (satuan persen)</a:t>
          </a:r>
          <a:endParaRPr lang="id-ID" sz="1200" b="1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>
            <a:lnSpc>
              <a:spcPts val="1400"/>
            </a:lnSpc>
          </a:pPr>
          <a:endParaRPr lang="id-ID" sz="12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id-ID" sz="12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>
            <a:lnSpc>
              <a:spcPts val="1400"/>
            </a:lnSpc>
          </a:pPr>
          <a:r>
            <a:rPr lang="id-ID" sz="12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Klasifikasi</a:t>
          </a:r>
          <a:r>
            <a:rPr lang="id-ID" sz="12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: </a:t>
          </a:r>
          <a:r>
            <a:rPr lang="id-ID" sz="12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Jumlah Penduduk (Per Puskesmas), Jumlah Penduduk Pengguna Bukan Jaringan Perpipaan (</a:t>
          </a:r>
          <a:r>
            <a:rPr lang="id-ID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sumur gali terlindung, sumur gali dengan pompa, sumur bor dengan pompa, terminal air, mata air terlindung, penampungan air hujan</a:t>
          </a:r>
          <a:endParaRPr lang="id-ID" sz="1200" b="1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>
            <a:lnSpc>
              <a:spcPts val="1400"/>
            </a:lnSpc>
          </a:pPr>
          <a:r>
            <a:rPr lang="id-ID" sz="12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Ukuran</a:t>
          </a:r>
          <a:r>
            <a:rPr lang="id-ID" sz="12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: Jumlah, Persentase</a:t>
          </a:r>
        </a:p>
        <a:p>
          <a:pPr algn="l"/>
          <a:r>
            <a:rPr lang="id-ID" sz="12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Satuan</a:t>
          </a:r>
          <a:r>
            <a:rPr lang="id-ID" sz="12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: Orang, Persen</a:t>
          </a:r>
          <a:endParaRPr lang="en-ID" sz="12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777240</xdr:colOff>
      <xdr:row>115</xdr:row>
      <xdr:rowOff>152400</xdr:rowOff>
    </xdr:from>
    <xdr:to>
      <xdr:col>6</xdr:col>
      <xdr:colOff>1188720</xdr:colOff>
      <xdr:row>121</xdr:row>
      <xdr:rowOff>53340</xdr:rowOff>
    </xdr:to>
    <xdr:pic>
      <xdr:nvPicPr>
        <xdr:cNvPr id="8" name="Picture 5" descr="Dok baru 2018-12-10 13.24.01_1">
          <a:extLst>
            <a:ext uri="{FF2B5EF4-FFF2-40B4-BE49-F238E27FC236}">
              <a16:creationId xmlns:a16="http://schemas.microsoft.com/office/drawing/2014/main" id="{B48850B1-5E64-4E80-B382-33BFD19E2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5480" y="27104340"/>
          <a:ext cx="2560320" cy="906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\2025%20UPDATE%20SATU%20DATA%20INDONESIA\000%20LAMPIRAN%20PROFIL%20DINAS%20KESEHATAN\LAMPIRAN%20%20PROFIL%20Kes%20Th%202021.xls" TargetMode="External"/><Relationship Id="rId1" Type="http://schemas.openxmlformats.org/officeDocument/2006/relationships/externalLinkPath" Target="/2025/2025%20UPDATE%20SATU%20DATA%20INDONESIA/000%20LAMPIRAN%20PROFIL%20DINAS%20KESEHATAN/LAMPIRAN%20%20PROFIL%20Kes%20Th%20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...%20Data%202019/JUMLAH%20PENDUDUK%202017%20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"/>
      <sheetName val="1"/>
      <sheetName val="2"/>
      <sheetName val="3"/>
      <sheetName val="4"/>
      <sheetName val="5"/>
      <sheetName val="IKA"/>
      <sheetName val="6"/>
      <sheetName val="7"/>
      <sheetName val="8"/>
      <sheetName val="9"/>
      <sheetName val="10"/>
      <sheetName val="11 a"/>
      <sheetName val="11 b"/>
      <sheetName val="12  a"/>
      <sheetName val="12 b"/>
      <sheetName val="13  a"/>
      <sheetName val="13  b"/>
      <sheetName val="14a"/>
      <sheetName val="14 b"/>
      <sheetName val="15 a"/>
      <sheetName val="15 b"/>
      <sheetName val="16 a"/>
      <sheetName val="16 b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bkkbn"/>
      <sheetName val="28"/>
      <sheetName val="29"/>
      <sheetName val="30"/>
      <sheetName val="31"/>
      <sheetName val="32"/>
      <sheetName val="33"/>
      <sheetName val="ikk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_2 data"/>
      <sheetName val="73"/>
      <sheetName val="74"/>
      <sheetName val="75"/>
      <sheetName val="76"/>
      <sheetName val="77"/>
      <sheetName val="78"/>
      <sheetName val="79"/>
      <sheetName val="Sheet1"/>
      <sheetName val="Sheet2"/>
    </sheetNames>
    <sheetDataSet>
      <sheetData sheetId="0"/>
      <sheetData sheetId="1">
        <row r="5">
          <cell r="E5" t="str">
            <v>KABUPATEN/KOTA</v>
          </cell>
          <cell r="F5" t="str">
            <v>BULUKUMBA</v>
          </cell>
        </row>
        <row r="6">
          <cell r="E6" t="str">
            <v xml:space="preserve">TAHUN </v>
          </cell>
          <cell r="F6">
            <v>2021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A9">
            <v>1</v>
          </cell>
          <cell r="B9" t="str">
            <v>GANTARANG</v>
          </cell>
          <cell r="C9" t="str">
            <v>1. PONRE</v>
          </cell>
        </row>
        <row r="10">
          <cell r="C10" t="str">
            <v>2. GATTARENG</v>
          </cell>
        </row>
        <row r="11">
          <cell r="C11" t="str">
            <v>3. BONTONYELENG</v>
          </cell>
        </row>
        <row r="12">
          <cell r="A12">
            <v>2</v>
          </cell>
          <cell r="B12" t="str">
            <v>KINDANG</v>
          </cell>
          <cell r="C12" t="str">
            <v>4. BORONG RAPPOA</v>
          </cell>
        </row>
        <row r="13">
          <cell r="C13" t="str">
            <v>5. BALIBO</v>
          </cell>
        </row>
        <row r="14">
          <cell r="A14">
            <v>3</v>
          </cell>
          <cell r="B14" t="str">
            <v>UJUNG BULU</v>
          </cell>
          <cell r="C14" t="str">
            <v>6. CAILE</v>
          </cell>
        </row>
        <row r="15">
          <cell r="A15">
            <v>4</v>
          </cell>
          <cell r="B15" t="str">
            <v>UJUNG LOE</v>
          </cell>
          <cell r="C15" t="str">
            <v>7. UJUNG LOE</v>
          </cell>
        </row>
        <row r="16">
          <cell r="C16" t="str">
            <v>8. MANYAMPA</v>
          </cell>
        </row>
        <row r="17">
          <cell r="C17" t="str">
            <v>9. PALANGISANG</v>
          </cell>
        </row>
        <row r="18">
          <cell r="A18">
            <v>5</v>
          </cell>
          <cell r="B18" t="str">
            <v>BONTO BAHARI</v>
          </cell>
          <cell r="C18" t="str">
            <v>10. BONTO BAHARI</v>
          </cell>
        </row>
        <row r="19">
          <cell r="A19">
            <v>6</v>
          </cell>
          <cell r="B19" t="str">
            <v>BONTO TIRO</v>
          </cell>
          <cell r="C19" t="str">
            <v>11.BONTO TIRO</v>
          </cell>
        </row>
        <row r="20">
          <cell r="C20" t="str">
            <v>12. BATANG</v>
          </cell>
        </row>
        <row r="21">
          <cell r="A21">
            <v>7</v>
          </cell>
          <cell r="B21" t="str">
            <v>HERLANG</v>
          </cell>
          <cell r="C21" t="str">
            <v>13. HERLANG</v>
          </cell>
        </row>
        <row r="22">
          <cell r="C22" t="str">
            <v>14. KARASSING</v>
          </cell>
        </row>
        <row r="23">
          <cell r="A23">
            <v>8</v>
          </cell>
          <cell r="B23" t="str">
            <v>KAJANG</v>
          </cell>
          <cell r="C23" t="str">
            <v>15.KAJANG</v>
          </cell>
        </row>
        <row r="24">
          <cell r="C24" t="str">
            <v>16. LEMBANNA</v>
          </cell>
        </row>
        <row r="25">
          <cell r="C25" t="str">
            <v>17.TANAH TOA</v>
          </cell>
        </row>
        <row r="26">
          <cell r="A26">
            <v>9</v>
          </cell>
          <cell r="B26" t="str">
            <v>BULUKUMPA</v>
          </cell>
          <cell r="C26" t="str">
            <v>18. TANETE</v>
          </cell>
        </row>
        <row r="27">
          <cell r="C27" t="str">
            <v>19. SALASSAE</v>
          </cell>
        </row>
        <row r="28">
          <cell r="A28">
            <v>10</v>
          </cell>
          <cell r="B28" t="str">
            <v>RILAU ALE</v>
          </cell>
          <cell r="C28" t="str">
            <v>20.BONTO BANGUN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12">
          <cell r="D12">
            <v>27102</v>
          </cell>
        </row>
        <row r="13">
          <cell r="D13">
            <v>25837</v>
          </cell>
        </row>
        <row r="14">
          <cell r="D14">
            <v>29375</v>
          </cell>
        </row>
        <row r="15">
          <cell r="D15">
            <v>14740</v>
          </cell>
        </row>
        <row r="16">
          <cell r="D16">
            <v>18357</v>
          </cell>
        </row>
        <row r="17">
          <cell r="D17">
            <v>50078</v>
          </cell>
        </row>
        <row r="18">
          <cell r="D18">
            <v>29383</v>
          </cell>
        </row>
        <row r="19">
          <cell r="D19">
            <v>6301</v>
          </cell>
        </row>
        <row r="20">
          <cell r="D20">
            <v>12461</v>
          </cell>
        </row>
        <row r="21">
          <cell r="D21">
            <v>28720</v>
          </cell>
        </row>
        <row r="22">
          <cell r="D22">
            <v>15091</v>
          </cell>
        </row>
        <row r="23">
          <cell r="D23">
            <v>12629</v>
          </cell>
        </row>
        <row r="24">
          <cell r="D24">
            <v>18513</v>
          </cell>
        </row>
        <row r="25">
          <cell r="D25">
            <v>10167</v>
          </cell>
        </row>
        <row r="26">
          <cell r="D26">
            <v>19931</v>
          </cell>
        </row>
        <row r="27">
          <cell r="D27">
            <v>18366</v>
          </cell>
        </row>
        <row r="28">
          <cell r="D28">
            <v>10936</v>
          </cell>
        </row>
        <row r="29">
          <cell r="D29">
            <v>40374</v>
          </cell>
        </row>
        <row r="30">
          <cell r="D30">
            <v>14013</v>
          </cell>
        </row>
        <row r="31">
          <cell r="D31">
            <v>43325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1 (2)"/>
      <sheetName val="Penduduk-pUSK-UMur &gt; 15 TAHUN"/>
      <sheetName val="Penduduk-pUSK-UMur"/>
      <sheetName val="penduduk per puskesmas"/>
      <sheetName val="Penduduk-UMur"/>
      <sheetName val="CAPIL"/>
    </sheetNames>
    <sheetDataSet>
      <sheetData sheetId="0"/>
      <sheetData sheetId="1"/>
      <sheetData sheetId="2"/>
      <sheetData sheetId="3"/>
      <sheetData sheetId="4">
        <row r="29">
          <cell r="F29">
            <v>418326</v>
          </cell>
        </row>
      </sheetData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767D3B-EF4E-4494-B879-7A333E0FD2AE}" name="Table136" displayName="Table136" ref="A61:O82" totalsRowShown="0" headerRowDxfId="33" dataDxfId="32" headerRowBorderDxfId="30" tableBorderDxfId="31">
  <autoFilter ref="A61:O82" xr:uid="{67AD8695-9C5C-4F28-9F24-97B1A40EFD9D}"/>
  <tableColumns count="15">
    <tableColumn id="1" xr3:uid="{CFFFF2BF-8251-4107-A17D-DE09BA9E5A38}" name="1" dataDxfId="29"/>
    <tableColumn id="2" xr3:uid="{73BE0CFA-F3F3-4884-BE34-16FC17D9BFB5}" name="2" dataDxfId="28"/>
    <tableColumn id="3" xr3:uid="{54FC4358-B08D-4CB6-9E0E-A76F18BC2084}" name="3" dataDxfId="27"/>
    <tableColumn id="4" xr3:uid="{EBC9023A-F607-41D2-A381-C13EC2AC080E}" name="4" dataDxfId="26" dataCellStyle="Comma 10"/>
    <tableColumn id="5" xr3:uid="{80166092-D2A8-496B-95AB-4D6416D91DAB}" name="5" dataDxfId="25" dataCellStyle="Comma 10"/>
    <tableColumn id="6" xr3:uid="{B1F423EB-B286-492E-ABF5-2B4B57E3FEA9}" name="6" dataDxfId="24" dataCellStyle="Comma 10"/>
    <tableColumn id="7" xr3:uid="{FB80DB02-E594-42FF-B2AA-0E7DD18F6C1E}" name="7" dataDxfId="23"/>
    <tableColumn id="8" xr3:uid="{BC65DC43-B22F-4E04-882E-B736006DB4FD}" name="8" dataDxfId="22"/>
    <tableColumn id="9" xr3:uid="{1882DBDD-B41F-44C9-BF5E-9C923885E5CA}" name="9" dataDxfId="21"/>
    <tableColumn id="10" xr3:uid="{1F216A65-253C-42F4-A870-8E48DF37BAB3}" name="10" dataDxfId="20"/>
    <tableColumn id="11" xr3:uid="{F2BCBDDE-0BC9-4881-B2CB-A535A135032A}" name="11" dataDxfId="19"/>
    <tableColumn id="12" xr3:uid="{0DA5AD88-22D2-4B76-B7E0-62EF49F704B8}" name="12" dataDxfId="18"/>
    <tableColumn id="13" xr3:uid="{C58D08BA-E6A1-494C-BF1F-68F5524D7567}" name="13" dataDxfId="17"/>
    <tableColumn id="14" xr3:uid="{8FC52B05-7B27-46B6-9C72-BA9218518917}" name="14" dataDxfId="16" dataCellStyle="Comma 10"/>
    <tableColumn id="15" xr3:uid="{173D02C2-DCDE-4675-B6A4-D5F2F37D0318}" name="15" dataDxfId="15">
      <calculatedColumnFormula>N62/$D62*100</calculatedColumnFormula>
    </tableColumn>
  </tableColumns>
  <tableStyleInfo name="TableStyleMedium2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B1C88DE-8520-4D39-94B2-EFF7DF3801F5}" name="Table137" displayName="Table137" ref="A9:L30" totalsRowShown="0" headerRowDxfId="14" dataDxfId="13" tableBorderDxfId="12">
  <autoFilter ref="A9:L30" xr:uid="{627C2C49-6679-4DE1-B006-C4041A4EEA5D}"/>
  <tableColumns count="12">
    <tableColumn id="1" xr3:uid="{B9D0D010-4C38-42C5-8694-ED200A9B3D75}" name="1" dataDxfId="11"/>
    <tableColumn id="2" xr3:uid="{C43AEA68-5EF9-4E5F-A956-4C9D3DC08DFD}" name="2" dataDxfId="10"/>
    <tableColumn id="3" xr3:uid="{3DFF3756-A227-408D-8E8B-F823D19D7A96}" name="3" dataDxfId="9"/>
    <tableColumn id="4" xr3:uid="{06E5338D-15C1-4322-A582-93B3C4ADC060}" name="4" dataDxfId="8" dataCellStyle="Normal 2"/>
    <tableColumn id="5" xr3:uid="{752FD50F-CE50-48A1-83CE-80284D294F94}" name="5" dataDxfId="7"/>
    <tableColumn id="6" xr3:uid="{8A2F2B5F-ED32-4B5C-8B8E-C0D976D9845F}" name="6" dataDxfId="6">
      <calculatedColumnFormula>E10/D10*100</calculatedColumnFormula>
    </tableColumn>
    <tableColumn id="7" xr3:uid="{CA83B921-A852-42D8-8E69-BE7AB21E210F}" name="7" dataDxfId="5"/>
    <tableColumn id="8" xr3:uid="{1105D628-E365-46BD-9C74-7BFA02B91F06}" name="8" dataDxfId="4">
      <calculatedColumnFormula>G10/E10*100</calculatedColumnFormula>
    </tableColumn>
    <tableColumn id="9" xr3:uid="{29DA7594-856E-4C9F-82DF-81DCD3FE9074}" name="9" dataDxfId="3"/>
    <tableColumn id="10" xr3:uid="{BCDCAB36-D173-4F73-B42F-F284997F7040}" name="10" dataDxfId="2">
      <calculatedColumnFormula>I10/D10*100</calculatedColumnFormula>
    </tableColumn>
    <tableColumn id="11" xr3:uid="{2B5AF62C-7E6A-472B-A73C-C9371DC87F60}" name="11" dataDxfId="1"/>
    <tableColumn id="12" xr3:uid="{F81F6CB2-C4B8-43C0-B5A1-4E56D8EA8532}" name="12" dataDxfId="0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760F8-A474-45DC-BF53-164A5415568D}">
  <sheetPr codeName="Sheet63">
    <tabColor rgb="FF00B0F0"/>
  </sheetPr>
  <dimension ref="A1:O100"/>
  <sheetViews>
    <sheetView tabSelected="1" view="pageBreakPreview" zoomScale="85" zoomScaleNormal="100" zoomScaleSheetLayoutView="85" workbookViewId="0">
      <selection activeCell="C47" sqref="C47"/>
    </sheetView>
  </sheetViews>
  <sheetFormatPr defaultColWidth="9.109375" defaultRowHeight="13.2" x14ac:dyDescent="0.25"/>
  <cols>
    <col min="1" max="1" width="5.44140625" style="3" customWidth="1"/>
    <col min="2" max="3" width="25.6640625" style="3" customWidth="1"/>
    <col min="4" max="6" width="15.6640625" style="3" customWidth="1"/>
    <col min="7" max="7" width="17.88671875" style="3" customWidth="1"/>
    <col min="8" max="12" width="15.6640625" style="3" customWidth="1"/>
    <col min="13" max="13" width="9.109375" style="3"/>
    <col min="14" max="14" width="11.5546875" style="3" customWidth="1"/>
    <col min="15" max="15" width="11.88671875" style="3" customWidth="1"/>
    <col min="16" max="256" width="9.109375" style="3"/>
    <col min="257" max="257" width="5.44140625" style="3" customWidth="1"/>
    <col min="258" max="259" width="25.6640625" style="3" customWidth="1"/>
    <col min="260" max="262" width="15.6640625" style="3" customWidth="1"/>
    <col min="263" max="263" width="17.88671875" style="3" customWidth="1"/>
    <col min="264" max="268" width="15.6640625" style="3" customWidth="1"/>
    <col min="269" max="269" width="9.109375" style="3"/>
    <col min="270" max="270" width="11.5546875" style="3" customWidth="1"/>
    <col min="271" max="271" width="11.88671875" style="3" customWidth="1"/>
    <col min="272" max="512" width="9.109375" style="3"/>
    <col min="513" max="513" width="5.44140625" style="3" customWidth="1"/>
    <col min="514" max="515" width="25.6640625" style="3" customWidth="1"/>
    <col min="516" max="518" width="15.6640625" style="3" customWidth="1"/>
    <col min="519" max="519" width="17.88671875" style="3" customWidth="1"/>
    <col min="520" max="524" width="15.6640625" style="3" customWidth="1"/>
    <col min="525" max="525" width="9.109375" style="3"/>
    <col min="526" max="526" width="11.5546875" style="3" customWidth="1"/>
    <col min="527" max="527" width="11.88671875" style="3" customWidth="1"/>
    <col min="528" max="768" width="9.109375" style="3"/>
    <col min="769" max="769" width="5.44140625" style="3" customWidth="1"/>
    <col min="770" max="771" width="25.6640625" style="3" customWidth="1"/>
    <col min="772" max="774" width="15.6640625" style="3" customWidth="1"/>
    <col min="775" max="775" width="17.88671875" style="3" customWidth="1"/>
    <col min="776" max="780" width="15.6640625" style="3" customWidth="1"/>
    <col min="781" max="781" width="9.109375" style="3"/>
    <col min="782" max="782" width="11.5546875" style="3" customWidth="1"/>
    <col min="783" max="783" width="11.88671875" style="3" customWidth="1"/>
    <col min="784" max="1024" width="9.109375" style="3"/>
    <col min="1025" max="1025" width="5.44140625" style="3" customWidth="1"/>
    <col min="1026" max="1027" width="25.6640625" style="3" customWidth="1"/>
    <col min="1028" max="1030" width="15.6640625" style="3" customWidth="1"/>
    <col min="1031" max="1031" width="17.88671875" style="3" customWidth="1"/>
    <col min="1032" max="1036" width="15.6640625" style="3" customWidth="1"/>
    <col min="1037" max="1037" width="9.109375" style="3"/>
    <col min="1038" max="1038" width="11.5546875" style="3" customWidth="1"/>
    <col min="1039" max="1039" width="11.88671875" style="3" customWidth="1"/>
    <col min="1040" max="1280" width="9.109375" style="3"/>
    <col min="1281" max="1281" width="5.44140625" style="3" customWidth="1"/>
    <col min="1282" max="1283" width="25.6640625" style="3" customWidth="1"/>
    <col min="1284" max="1286" width="15.6640625" style="3" customWidth="1"/>
    <col min="1287" max="1287" width="17.88671875" style="3" customWidth="1"/>
    <col min="1288" max="1292" width="15.6640625" style="3" customWidth="1"/>
    <col min="1293" max="1293" width="9.109375" style="3"/>
    <col min="1294" max="1294" width="11.5546875" style="3" customWidth="1"/>
    <col min="1295" max="1295" width="11.88671875" style="3" customWidth="1"/>
    <col min="1296" max="1536" width="9.109375" style="3"/>
    <col min="1537" max="1537" width="5.44140625" style="3" customWidth="1"/>
    <col min="1538" max="1539" width="25.6640625" style="3" customWidth="1"/>
    <col min="1540" max="1542" width="15.6640625" style="3" customWidth="1"/>
    <col min="1543" max="1543" width="17.88671875" style="3" customWidth="1"/>
    <col min="1544" max="1548" width="15.6640625" style="3" customWidth="1"/>
    <col min="1549" max="1549" width="9.109375" style="3"/>
    <col min="1550" max="1550" width="11.5546875" style="3" customWidth="1"/>
    <col min="1551" max="1551" width="11.88671875" style="3" customWidth="1"/>
    <col min="1552" max="1792" width="9.109375" style="3"/>
    <col min="1793" max="1793" width="5.44140625" style="3" customWidth="1"/>
    <col min="1794" max="1795" width="25.6640625" style="3" customWidth="1"/>
    <col min="1796" max="1798" width="15.6640625" style="3" customWidth="1"/>
    <col min="1799" max="1799" width="17.88671875" style="3" customWidth="1"/>
    <col min="1800" max="1804" width="15.6640625" style="3" customWidth="1"/>
    <col min="1805" max="1805" width="9.109375" style="3"/>
    <col min="1806" max="1806" width="11.5546875" style="3" customWidth="1"/>
    <col min="1807" max="1807" width="11.88671875" style="3" customWidth="1"/>
    <col min="1808" max="2048" width="9.109375" style="3"/>
    <col min="2049" max="2049" width="5.44140625" style="3" customWidth="1"/>
    <col min="2050" max="2051" width="25.6640625" style="3" customWidth="1"/>
    <col min="2052" max="2054" width="15.6640625" style="3" customWidth="1"/>
    <col min="2055" max="2055" width="17.88671875" style="3" customWidth="1"/>
    <col min="2056" max="2060" width="15.6640625" style="3" customWidth="1"/>
    <col min="2061" max="2061" width="9.109375" style="3"/>
    <col min="2062" max="2062" width="11.5546875" style="3" customWidth="1"/>
    <col min="2063" max="2063" width="11.88671875" style="3" customWidth="1"/>
    <col min="2064" max="2304" width="9.109375" style="3"/>
    <col min="2305" max="2305" width="5.44140625" style="3" customWidth="1"/>
    <col min="2306" max="2307" width="25.6640625" style="3" customWidth="1"/>
    <col min="2308" max="2310" width="15.6640625" style="3" customWidth="1"/>
    <col min="2311" max="2311" width="17.88671875" style="3" customWidth="1"/>
    <col min="2312" max="2316" width="15.6640625" style="3" customWidth="1"/>
    <col min="2317" max="2317" width="9.109375" style="3"/>
    <col min="2318" max="2318" width="11.5546875" style="3" customWidth="1"/>
    <col min="2319" max="2319" width="11.88671875" style="3" customWidth="1"/>
    <col min="2320" max="2560" width="9.109375" style="3"/>
    <col min="2561" max="2561" width="5.44140625" style="3" customWidth="1"/>
    <col min="2562" max="2563" width="25.6640625" style="3" customWidth="1"/>
    <col min="2564" max="2566" width="15.6640625" style="3" customWidth="1"/>
    <col min="2567" max="2567" width="17.88671875" style="3" customWidth="1"/>
    <col min="2568" max="2572" width="15.6640625" style="3" customWidth="1"/>
    <col min="2573" max="2573" width="9.109375" style="3"/>
    <col min="2574" max="2574" width="11.5546875" style="3" customWidth="1"/>
    <col min="2575" max="2575" width="11.88671875" style="3" customWidth="1"/>
    <col min="2576" max="2816" width="9.109375" style="3"/>
    <col min="2817" max="2817" width="5.44140625" style="3" customWidth="1"/>
    <col min="2818" max="2819" width="25.6640625" style="3" customWidth="1"/>
    <col min="2820" max="2822" width="15.6640625" style="3" customWidth="1"/>
    <col min="2823" max="2823" width="17.88671875" style="3" customWidth="1"/>
    <col min="2824" max="2828" width="15.6640625" style="3" customWidth="1"/>
    <col min="2829" max="2829" width="9.109375" style="3"/>
    <col min="2830" max="2830" width="11.5546875" style="3" customWidth="1"/>
    <col min="2831" max="2831" width="11.88671875" style="3" customWidth="1"/>
    <col min="2832" max="3072" width="9.109375" style="3"/>
    <col min="3073" max="3073" width="5.44140625" style="3" customWidth="1"/>
    <col min="3074" max="3075" width="25.6640625" style="3" customWidth="1"/>
    <col min="3076" max="3078" width="15.6640625" style="3" customWidth="1"/>
    <col min="3079" max="3079" width="17.88671875" style="3" customWidth="1"/>
    <col min="3080" max="3084" width="15.6640625" style="3" customWidth="1"/>
    <col min="3085" max="3085" width="9.109375" style="3"/>
    <col min="3086" max="3086" width="11.5546875" style="3" customWidth="1"/>
    <col min="3087" max="3087" width="11.88671875" style="3" customWidth="1"/>
    <col min="3088" max="3328" width="9.109375" style="3"/>
    <col min="3329" max="3329" width="5.44140625" style="3" customWidth="1"/>
    <col min="3330" max="3331" width="25.6640625" style="3" customWidth="1"/>
    <col min="3332" max="3334" width="15.6640625" style="3" customWidth="1"/>
    <col min="3335" max="3335" width="17.88671875" style="3" customWidth="1"/>
    <col min="3336" max="3340" width="15.6640625" style="3" customWidth="1"/>
    <col min="3341" max="3341" width="9.109375" style="3"/>
    <col min="3342" max="3342" width="11.5546875" style="3" customWidth="1"/>
    <col min="3343" max="3343" width="11.88671875" style="3" customWidth="1"/>
    <col min="3344" max="3584" width="9.109375" style="3"/>
    <col min="3585" max="3585" width="5.44140625" style="3" customWidth="1"/>
    <col min="3586" max="3587" width="25.6640625" style="3" customWidth="1"/>
    <col min="3588" max="3590" width="15.6640625" style="3" customWidth="1"/>
    <col min="3591" max="3591" width="17.88671875" style="3" customWidth="1"/>
    <col min="3592" max="3596" width="15.6640625" style="3" customWidth="1"/>
    <col min="3597" max="3597" width="9.109375" style="3"/>
    <col min="3598" max="3598" width="11.5546875" style="3" customWidth="1"/>
    <col min="3599" max="3599" width="11.88671875" style="3" customWidth="1"/>
    <col min="3600" max="3840" width="9.109375" style="3"/>
    <col min="3841" max="3841" width="5.44140625" style="3" customWidth="1"/>
    <col min="3842" max="3843" width="25.6640625" style="3" customWidth="1"/>
    <col min="3844" max="3846" width="15.6640625" style="3" customWidth="1"/>
    <col min="3847" max="3847" width="17.88671875" style="3" customWidth="1"/>
    <col min="3848" max="3852" width="15.6640625" style="3" customWidth="1"/>
    <col min="3853" max="3853" width="9.109375" style="3"/>
    <col min="3854" max="3854" width="11.5546875" style="3" customWidth="1"/>
    <col min="3855" max="3855" width="11.88671875" style="3" customWidth="1"/>
    <col min="3856" max="4096" width="9.109375" style="3"/>
    <col min="4097" max="4097" width="5.44140625" style="3" customWidth="1"/>
    <col min="4098" max="4099" width="25.6640625" style="3" customWidth="1"/>
    <col min="4100" max="4102" width="15.6640625" style="3" customWidth="1"/>
    <col min="4103" max="4103" width="17.88671875" style="3" customWidth="1"/>
    <col min="4104" max="4108" width="15.6640625" style="3" customWidth="1"/>
    <col min="4109" max="4109" width="9.109375" style="3"/>
    <col min="4110" max="4110" width="11.5546875" style="3" customWidth="1"/>
    <col min="4111" max="4111" width="11.88671875" style="3" customWidth="1"/>
    <col min="4112" max="4352" width="9.109375" style="3"/>
    <col min="4353" max="4353" width="5.44140625" style="3" customWidth="1"/>
    <col min="4354" max="4355" width="25.6640625" style="3" customWidth="1"/>
    <col min="4356" max="4358" width="15.6640625" style="3" customWidth="1"/>
    <col min="4359" max="4359" width="17.88671875" style="3" customWidth="1"/>
    <col min="4360" max="4364" width="15.6640625" style="3" customWidth="1"/>
    <col min="4365" max="4365" width="9.109375" style="3"/>
    <col min="4366" max="4366" width="11.5546875" style="3" customWidth="1"/>
    <col min="4367" max="4367" width="11.88671875" style="3" customWidth="1"/>
    <col min="4368" max="4608" width="9.109375" style="3"/>
    <col min="4609" max="4609" width="5.44140625" style="3" customWidth="1"/>
    <col min="4610" max="4611" width="25.6640625" style="3" customWidth="1"/>
    <col min="4612" max="4614" width="15.6640625" style="3" customWidth="1"/>
    <col min="4615" max="4615" width="17.88671875" style="3" customWidth="1"/>
    <col min="4616" max="4620" width="15.6640625" style="3" customWidth="1"/>
    <col min="4621" max="4621" width="9.109375" style="3"/>
    <col min="4622" max="4622" width="11.5546875" style="3" customWidth="1"/>
    <col min="4623" max="4623" width="11.88671875" style="3" customWidth="1"/>
    <col min="4624" max="4864" width="9.109375" style="3"/>
    <col min="4865" max="4865" width="5.44140625" style="3" customWidth="1"/>
    <col min="4866" max="4867" width="25.6640625" style="3" customWidth="1"/>
    <col min="4868" max="4870" width="15.6640625" style="3" customWidth="1"/>
    <col min="4871" max="4871" width="17.88671875" style="3" customWidth="1"/>
    <col min="4872" max="4876" width="15.6640625" style="3" customWidth="1"/>
    <col min="4877" max="4877" width="9.109375" style="3"/>
    <col min="4878" max="4878" width="11.5546875" style="3" customWidth="1"/>
    <col min="4879" max="4879" width="11.88671875" style="3" customWidth="1"/>
    <col min="4880" max="5120" width="9.109375" style="3"/>
    <col min="5121" max="5121" width="5.44140625" style="3" customWidth="1"/>
    <col min="5122" max="5123" width="25.6640625" style="3" customWidth="1"/>
    <col min="5124" max="5126" width="15.6640625" style="3" customWidth="1"/>
    <col min="5127" max="5127" width="17.88671875" style="3" customWidth="1"/>
    <col min="5128" max="5132" width="15.6640625" style="3" customWidth="1"/>
    <col min="5133" max="5133" width="9.109375" style="3"/>
    <col min="5134" max="5134" width="11.5546875" style="3" customWidth="1"/>
    <col min="5135" max="5135" width="11.88671875" style="3" customWidth="1"/>
    <col min="5136" max="5376" width="9.109375" style="3"/>
    <col min="5377" max="5377" width="5.44140625" style="3" customWidth="1"/>
    <col min="5378" max="5379" width="25.6640625" style="3" customWidth="1"/>
    <col min="5380" max="5382" width="15.6640625" style="3" customWidth="1"/>
    <col min="5383" max="5383" width="17.88671875" style="3" customWidth="1"/>
    <col min="5384" max="5388" width="15.6640625" style="3" customWidth="1"/>
    <col min="5389" max="5389" width="9.109375" style="3"/>
    <col min="5390" max="5390" width="11.5546875" style="3" customWidth="1"/>
    <col min="5391" max="5391" width="11.88671875" style="3" customWidth="1"/>
    <col min="5392" max="5632" width="9.109375" style="3"/>
    <col min="5633" max="5633" width="5.44140625" style="3" customWidth="1"/>
    <col min="5634" max="5635" width="25.6640625" style="3" customWidth="1"/>
    <col min="5636" max="5638" width="15.6640625" style="3" customWidth="1"/>
    <col min="5639" max="5639" width="17.88671875" style="3" customWidth="1"/>
    <col min="5640" max="5644" width="15.6640625" style="3" customWidth="1"/>
    <col min="5645" max="5645" width="9.109375" style="3"/>
    <col min="5646" max="5646" width="11.5546875" style="3" customWidth="1"/>
    <col min="5647" max="5647" width="11.88671875" style="3" customWidth="1"/>
    <col min="5648" max="5888" width="9.109375" style="3"/>
    <col min="5889" max="5889" width="5.44140625" style="3" customWidth="1"/>
    <col min="5890" max="5891" width="25.6640625" style="3" customWidth="1"/>
    <col min="5892" max="5894" width="15.6640625" style="3" customWidth="1"/>
    <col min="5895" max="5895" width="17.88671875" style="3" customWidth="1"/>
    <col min="5896" max="5900" width="15.6640625" style="3" customWidth="1"/>
    <col min="5901" max="5901" width="9.109375" style="3"/>
    <col min="5902" max="5902" width="11.5546875" style="3" customWidth="1"/>
    <col min="5903" max="5903" width="11.88671875" style="3" customWidth="1"/>
    <col min="5904" max="6144" width="9.109375" style="3"/>
    <col min="6145" max="6145" width="5.44140625" style="3" customWidth="1"/>
    <col min="6146" max="6147" width="25.6640625" style="3" customWidth="1"/>
    <col min="6148" max="6150" width="15.6640625" style="3" customWidth="1"/>
    <col min="6151" max="6151" width="17.88671875" style="3" customWidth="1"/>
    <col min="6152" max="6156" width="15.6640625" style="3" customWidth="1"/>
    <col min="6157" max="6157" width="9.109375" style="3"/>
    <col min="6158" max="6158" width="11.5546875" style="3" customWidth="1"/>
    <col min="6159" max="6159" width="11.88671875" style="3" customWidth="1"/>
    <col min="6160" max="6400" width="9.109375" style="3"/>
    <col min="6401" max="6401" width="5.44140625" style="3" customWidth="1"/>
    <col min="6402" max="6403" width="25.6640625" style="3" customWidth="1"/>
    <col min="6404" max="6406" width="15.6640625" style="3" customWidth="1"/>
    <col min="6407" max="6407" width="17.88671875" style="3" customWidth="1"/>
    <col min="6408" max="6412" width="15.6640625" style="3" customWidth="1"/>
    <col min="6413" max="6413" width="9.109375" style="3"/>
    <col min="6414" max="6414" width="11.5546875" style="3" customWidth="1"/>
    <col min="6415" max="6415" width="11.88671875" style="3" customWidth="1"/>
    <col min="6416" max="6656" width="9.109375" style="3"/>
    <col min="6657" max="6657" width="5.44140625" style="3" customWidth="1"/>
    <col min="6658" max="6659" width="25.6640625" style="3" customWidth="1"/>
    <col min="6660" max="6662" width="15.6640625" style="3" customWidth="1"/>
    <col min="6663" max="6663" width="17.88671875" style="3" customWidth="1"/>
    <col min="6664" max="6668" width="15.6640625" style="3" customWidth="1"/>
    <col min="6669" max="6669" width="9.109375" style="3"/>
    <col min="6670" max="6670" width="11.5546875" style="3" customWidth="1"/>
    <col min="6671" max="6671" width="11.88671875" style="3" customWidth="1"/>
    <col min="6672" max="6912" width="9.109375" style="3"/>
    <col min="6913" max="6913" width="5.44140625" style="3" customWidth="1"/>
    <col min="6914" max="6915" width="25.6640625" style="3" customWidth="1"/>
    <col min="6916" max="6918" width="15.6640625" style="3" customWidth="1"/>
    <col min="6919" max="6919" width="17.88671875" style="3" customWidth="1"/>
    <col min="6920" max="6924" width="15.6640625" style="3" customWidth="1"/>
    <col min="6925" max="6925" width="9.109375" style="3"/>
    <col min="6926" max="6926" width="11.5546875" style="3" customWidth="1"/>
    <col min="6927" max="6927" width="11.88671875" style="3" customWidth="1"/>
    <col min="6928" max="7168" width="9.109375" style="3"/>
    <col min="7169" max="7169" width="5.44140625" style="3" customWidth="1"/>
    <col min="7170" max="7171" width="25.6640625" style="3" customWidth="1"/>
    <col min="7172" max="7174" width="15.6640625" style="3" customWidth="1"/>
    <col min="7175" max="7175" width="17.88671875" style="3" customWidth="1"/>
    <col min="7176" max="7180" width="15.6640625" style="3" customWidth="1"/>
    <col min="7181" max="7181" width="9.109375" style="3"/>
    <col min="7182" max="7182" width="11.5546875" style="3" customWidth="1"/>
    <col min="7183" max="7183" width="11.88671875" style="3" customWidth="1"/>
    <col min="7184" max="7424" width="9.109375" style="3"/>
    <col min="7425" max="7425" width="5.44140625" style="3" customWidth="1"/>
    <col min="7426" max="7427" width="25.6640625" style="3" customWidth="1"/>
    <col min="7428" max="7430" width="15.6640625" style="3" customWidth="1"/>
    <col min="7431" max="7431" width="17.88671875" style="3" customWidth="1"/>
    <col min="7432" max="7436" width="15.6640625" style="3" customWidth="1"/>
    <col min="7437" max="7437" width="9.109375" style="3"/>
    <col min="7438" max="7438" width="11.5546875" style="3" customWidth="1"/>
    <col min="7439" max="7439" width="11.88671875" style="3" customWidth="1"/>
    <col min="7440" max="7680" width="9.109375" style="3"/>
    <col min="7681" max="7681" width="5.44140625" style="3" customWidth="1"/>
    <col min="7682" max="7683" width="25.6640625" style="3" customWidth="1"/>
    <col min="7684" max="7686" width="15.6640625" style="3" customWidth="1"/>
    <col min="7687" max="7687" width="17.88671875" style="3" customWidth="1"/>
    <col min="7688" max="7692" width="15.6640625" style="3" customWidth="1"/>
    <col min="7693" max="7693" width="9.109375" style="3"/>
    <col min="7694" max="7694" width="11.5546875" style="3" customWidth="1"/>
    <col min="7695" max="7695" width="11.88671875" style="3" customWidth="1"/>
    <col min="7696" max="7936" width="9.109375" style="3"/>
    <col min="7937" max="7937" width="5.44140625" style="3" customWidth="1"/>
    <col min="7938" max="7939" width="25.6640625" style="3" customWidth="1"/>
    <col min="7940" max="7942" width="15.6640625" style="3" customWidth="1"/>
    <col min="7943" max="7943" width="17.88671875" style="3" customWidth="1"/>
    <col min="7944" max="7948" width="15.6640625" style="3" customWidth="1"/>
    <col min="7949" max="7949" width="9.109375" style="3"/>
    <col min="7950" max="7950" width="11.5546875" style="3" customWidth="1"/>
    <col min="7951" max="7951" width="11.88671875" style="3" customWidth="1"/>
    <col min="7952" max="8192" width="9.109375" style="3"/>
    <col min="8193" max="8193" width="5.44140625" style="3" customWidth="1"/>
    <col min="8194" max="8195" width="25.6640625" style="3" customWidth="1"/>
    <col min="8196" max="8198" width="15.6640625" style="3" customWidth="1"/>
    <col min="8199" max="8199" width="17.88671875" style="3" customWidth="1"/>
    <col min="8200" max="8204" width="15.6640625" style="3" customWidth="1"/>
    <col min="8205" max="8205" width="9.109375" style="3"/>
    <col min="8206" max="8206" width="11.5546875" style="3" customWidth="1"/>
    <col min="8207" max="8207" width="11.88671875" style="3" customWidth="1"/>
    <col min="8208" max="8448" width="9.109375" style="3"/>
    <col min="8449" max="8449" width="5.44140625" style="3" customWidth="1"/>
    <col min="8450" max="8451" width="25.6640625" style="3" customWidth="1"/>
    <col min="8452" max="8454" width="15.6640625" style="3" customWidth="1"/>
    <col min="8455" max="8455" width="17.88671875" style="3" customWidth="1"/>
    <col min="8456" max="8460" width="15.6640625" style="3" customWidth="1"/>
    <col min="8461" max="8461" width="9.109375" style="3"/>
    <col min="8462" max="8462" width="11.5546875" style="3" customWidth="1"/>
    <col min="8463" max="8463" width="11.88671875" style="3" customWidth="1"/>
    <col min="8464" max="8704" width="9.109375" style="3"/>
    <col min="8705" max="8705" width="5.44140625" style="3" customWidth="1"/>
    <col min="8706" max="8707" width="25.6640625" style="3" customWidth="1"/>
    <col min="8708" max="8710" width="15.6640625" style="3" customWidth="1"/>
    <col min="8711" max="8711" width="17.88671875" style="3" customWidth="1"/>
    <col min="8712" max="8716" width="15.6640625" style="3" customWidth="1"/>
    <col min="8717" max="8717" width="9.109375" style="3"/>
    <col min="8718" max="8718" width="11.5546875" style="3" customWidth="1"/>
    <col min="8719" max="8719" width="11.88671875" style="3" customWidth="1"/>
    <col min="8720" max="8960" width="9.109375" style="3"/>
    <col min="8961" max="8961" width="5.44140625" style="3" customWidth="1"/>
    <col min="8962" max="8963" width="25.6640625" style="3" customWidth="1"/>
    <col min="8964" max="8966" width="15.6640625" style="3" customWidth="1"/>
    <col min="8967" max="8967" width="17.88671875" style="3" customWidth="1"/>
    <col min="8968" max="8972" width="15.6640625" style="3" customWidth="1"/>
    <col min="8973" max="8973" width="9.109375" style="3"/>
    <col min="8974" max="8974" width="11.5546875" style="3" customWidth="1"/>
    <col min="8975" max="8975" width="11.88671875" style="3" customWidth="1"/>
    <col min="8976" max="9216" width="9.109375" style="3"/>
    <col min="9217" max="9217" width="5.44140625" style="3" customWidth="1"/>
    <col min="9218" max="9219" width="25.6640625" style="3" customWidth="1"/>
    <col min="9220" max="9222" width="15.6640625" style="3" customWidth="1"/>
    <col min="9223" max="9223" width="17.88671875" style="3" customWidth="1"/>
    <col min="9224" max="9228" width="15.6640625" style="3" customWidth="1"/>
    <col min="9229" max="9229" width="9.109375" style="3"/>
    <col min="9230" max="9230" width="11.5546875" style="3" customWidth="1"/>
    <col min="9231" max="9231" width="11.88671875" style="3" customWidth="1"/>
    <col min="9232" max="9472" width="9.109375" style="3"/>
    <col min="9473" max="9473" width="5.44140625" style="3" customWidth="1"/>
    <col min="9474" max="9475" width="25.6640625" style="3" customWidth="1"/>
    <col min="9476" max="9478" width="15.6640625" style="3" customWidth="1"/>
    <col min="9479" max="9479" width="17.88671875" style="3" customWidth="1"/>
    <col min="9480" max="9484" width="15.6640625" style="3" customWidth="1"/>
    <col min="9485" max="9485" width="9.109375" style="3"/>
    <col min="9486" max="9486" width="11.5546875" style="3" customWidth="1"/>
    <col min="9487" max="9487" width="11.88671875" style="3" customWidth="1"/>
    <col min="9488" max="9728" width="9.109375" style="3"/>
    <col min="9729" max="9729" width="5.44140625" style="3" customWidth="1"/>
    <col min="9730" max="9731" width="25.6640625" style="3" customWidth="1"/>
    <col min="9732" max="9734" width="15.6640625" style="3" customWidth="1"/>
    <col min="9735" max="9735" width="17.88671875" style="3" customWidth="1"/>
    <col min="9736" max="9740" width="15.6640625" style="3" customWidth="1"/>
    <col min="9741" max="9741" width="9.109375" style="3"/>
    <col min="9742" max="9742" width="11.5546875" style="3" customWidth="1"/>
    <col min="9743" max="9743" width="11.88671875" style="3" customWidth="1"/>
    <col min="9744" max="9984" width="9.109375" style="3"/>
    <col min="9985" max="9985" width="5.44140625" style="3" customWidth="1"/>
    <col min="9986" max="9987" width="25.6640625" style="3" customWidth="1"/>
    <col min="9988" max="9990" width="15.6640625" style="3" customWidth="1"/>
    <col min="9991" max="9991" width="17.88671875" style="3" customWidth="1"/>
    <col min="9992" max="9996" width="15.6640625" style="3" customWidth="1"/>
    <col min="9997" max="9997" width="9.109375" style="3"/>
    <col min="9998" max="9998" width="11.5546875" style="3" customWidth="1"/>
    <col min="9999" max="9999" width="11.88671875" style="3" customWidth="1"/>
    <col min="10000" max="10240" width="9.109375" style="3"/>
    <col min="10241" max="10241" width="5.44140625" style="3" customWidth="1"/>
    <col min="10242" max="10243" width="25.6640625" style="3" customWidth="1"/>
    <col min="10244" max="10246" width="15.6640625" style="3" customWidth="1"/>
    <col min="10247" max="10247" width="17.88671875" style="3" customWidth="1"/>
    <col min="10248" max="10252" width="15.6640625" style="3" customWidth="1"/>
    <col min="10253" max="10253" width="9.109375" style="3"/>
    <col min="10254" max="10254" width="11.5546875" style="3" customWidth="1"/>
    <col min="10255" max="10255" width="11.88671875" style="3" customWidth="1"/>
    <col min="10256" max="10496" width="9.109375" style="3"/>
    <col min="10497" max="10497" width="5.44140625" style="3" customWidth="1"/>
    <col min="10498" max="10499" width="25.6640625" style="3" customWidth="1"/>
    <col min="10500" max="10502" width="15.6640625" style="3" customWidth="1"/>
    <col min="10503" max="10503" width="17.88671875" style="3" customWidth="1"/>
    <col min="10504" max="10508" width="15.6640625" style="3" customWidth="1"/>
    <col min="10509" max="10509" width="9.109375" style="3"/>
    <col min="10510" max="10510" width="11.5546875" style="3" customWidth="1"/>
    <col min="10511" max="10511" width="11.88671875" style="3" customWidth="1"/>
    <col min="10512" max="10752" width="9.109375" style="3"/>
    <col min="10753" max="10753" width="5.44140625" style="3" customWidth="1"/>
    <col min="10754" max="10755" width="25.6640625" style="3" customWidth="1"/>
    <col min="10756" max="10758" width="15.6640625" style="3" customWidth="1"/>
    <col min="10759" max="10759" width="17.88671875" style="3" customWidth="1"/>
    <col min="10760" max="10764" width="15.6640625" style="3" customWidth="1"/>
    <col min="10765" max="10765" width="9.109375" style="3"/>
    <col min="10766" max="10766" width="11.5546875" style="3" customWidth="1"/>
    <col min="10767" max="10767" width="11.88671875" style="3" customWidth="1"/>
    <col min="10768" max="11008" width="9.109375" style="3"/>
    <col min="11009" max="11009" width="5.44140625" style="3" customWidth="1"/>
    <col min="11010" max="11011" width="25.6640625" style="3" customWidth="1"/>
    <col min="11012" max="11014" width="15.6640625" style="3" customWidth="1"/>
    <col min="11015" max="11015" width="17.88671875" style="3" customWidth="1"/>
    <col min="11016" max="11020" width="15.6640625" style="3" customWidth="1"/>
    <col min="11021" max="11021" width="9.109375" style="3"/>
    <col min="11022" max="11022" width="11.5546875" style="3" customWidth="1"/>
    <col min="11023" max="11023" width="11.88671875" style="3" customWidth="1"/>
    <col min="11024" max="11264" width="9.109375" style="3"/>
    <col min="11265" max="11265" width="5.44140625" style="3" customWidth="1"/>
    <col min="11266" max="11267" width="25.6640625" style="3" customWidth="1"/>
    <col min="11268" max="11270" width="15.6640625" style="3" customWidth="1"/>
    <col min="11271" max="11271" width="17.88671875" style="3" customWidth="1"/>
    <col min="11272" max="11276" width="15.6640625" style="3" customWidth="1"/>
    <col min="11277" max="11277" width="9.109375" style="3"/>
    <col min="11278" max="11278" width="11.5546875" style="3" customWidth="1"/>
    <col min="11279" max="11279" width="11.88671875" style="3" customWidth="1"/>
    <col min="11280" max="11520" width="9.109375" style="3"/>
    <col min="11521" max="11521" width="5.44140625" style="3" customWidth="1"/>
    <col min="11522" max="11523" width="25.6640625" style="3" customWidth="1"/>
    <col min="11524" max="11526" width="15.6640625" style="3" customWidth="1"/>
    <col min="11527" max="11527" width="17.88671875" style="3" customWidth="1"/>
    <col min="11528" max="11532" width="15.6640625" style="3" customWidth="1"/>
    <col min="11533" max="11533" width="9.109375" style="3"/>
    <col min="11534" max="11534" width="11.5546875" style="3" customWidth="1"/>
    <col min="11535" max="11535" width="11.88671875" style="3" customWidth="1"/>
    <col min="11536" max="11776" width="9.109375" style="3"/>
    <col min="11777" max="11777" width="5.44140625" style="3" customWidth="1"/>
    <col min="11778" max="11779" width="25.6640625" style="3" customWidth="1"/>
    <col min="11780" max="11782" width="15.6640625" style="3" customWidth="1"/>
    <col min="11783" max="11783" width="17.88671875" style="3" customWidth="1"/>
    <col min="11784" max="11788" width="15.6640625" style="3" customWidth="1"/>
    <col min="11789" max="11789" width="9.109375" style="3"/>
    <col min="11790" max="11790" width="11.5546875" style="3" customWidth="1"/>
    <col min="11791" max="11791" width="11.88671875" style="3" customWidth="1"/>
    <col min="11792" max="12032" width="9.109375" style="3"/>
    <col min="12033" max="12033" width="5.44140625" style="3" customWidth="1"/>
    <col min="12034" max="12035" width="25.6640625" style="3" customWidth="1"/>
    <col min="12036" max="12038" width="15.6640625" style="3" customWidth="1"/>
    <col min="12039" max="12039" width="17.88671875" style="3" customWidth="1"/>
    <col min="12040" max="12044" width="15.6640625" style="3" customWidth="1"/>
    <col min="12045" max="12045" width="9.109375" style="3"/>
    <col min="12046" max="12046" width="11.5546875" style="3" customWidth="1"/>
    <col min="12047" max="12047" width="11.88671875" style="3" customWidth="1"/>
    <col min="12048" max="12288" width="9.109375" style="3"/>
    <col min="12289" max="12289" width="5.44140625" style="3" customWidth="1"/>
    <col min="12290" max="12291" width="25.6640625" style="3" customWidth="1"/>
    <col min="12292" max="12294" width="15.6640625" style="3" customWidth="1"/>
    <col min="12295" max="12295" width="17.88671875" style="3" customWidth="1"/>
    <col min="12296" max="12300" width="15.6640625" style="3" customWidth="1"/>
    <col min="12301" max="12301" width="9.109375" style="3"/>
    <col min="12302" max="12302" width="11.5546875" style="3" customWidth="1"/>
    <col min="12303" max="12303" width="11.88671875" style="3" customWidth="1"/>
    <col min="12304" max="12544" width="9.109375" style="3"/>
    <col min="12545" max="12545" width="5.44140625" style="3" customWidth="1"/>
    <col min="12546" max="12547" width="25.6640625" style="3" customWidth="1"/>
    <col min="12548" max="12550" width="15.6640625" style="3" customWidth="1"/>
    <col min="12551" max="12551" width="17.88671875" style="3" customWidth="1"/>
    <col min="12552" max="12556" width="15.6640625" style="3" customWidth="1"/>
    <col min="12557" max="12557" width="9.109375" style="3"/>
    <col min="12558" max="12558" width="11.5546875" style="3" customWidth="1"/>
    <col min="12559" max="12559" width="11.88671875" style="3" customWidth="1"/>
    <col min="12560" max="12800" width="9.109375" style="3"/>
    <col min="12801" max="12801" width="5.44140625" style="3" customWidth="1"/>
    <col min="12802" max="12803" width="25.6640625" style="3" customWidth="1"/>
    <col min="12804" max="12806" width="15.6640625" style="3" customWidth="1"/>
    <col min="12807" max="12807" width="17.88671875" style="3" customWidth="1"/>
    <col min="12808" max="12812" width="15.6640625" style="3" customWidth="1"/>
    <col min="12813" max="12813" width="9.109375" style="3"/>
    <col min="12814" max="12814" width="11.5546875" style="3" customWidth="1"/>
    <col min="12815" max="12815" width="11.88671875" style="3" customWidth="1"/>
    <col min="12816" max="13056" width="9.109375" style="3"/>
    <col min="13057" max="13057" width="5.44140625" style="3" customWidth="1"/>
    <col min="13058" max="13059" width="25.6640625" style="3" customWidth="1"/>
    <col min="13060" max="13062" width="15.6640625" style="3" customWidth="1"/>
    <col min="13063" max="13063" width="17.88671875" style="3" customWidth="1"/>
    <col min="13064" max="13068" width="15.6640625" style="3" customWidth="1"/>
    <col min="13069" max="13069" width="9.109375" style="3"/>
    <col min="13070" max="13070" width="11.5546875" style="3" customWidth="1"/>
    <col min="13071" max="13071" width="11.88671875" style="3" customWidth="1"/>
    <col min="13072" max="13312" width="9.109375" style="3"/>
    <col min="13313" max="13313" width="5.44140625" style="3" customWidth="1"/>
    <col min="13314" max="13315" width="25.6640625" style="3" customWidth="1"/>
    <col min="13316" max="13318" width="15.6640625" style="3" customWidth="1"/>
    <col min="13319" max="13319" width="17.88671875" style="3" customWidth="1"/>
    <col min="13320" max="13324" width="15.6640625" style="3" customWidth="1"/>
    <col min="13325" max="13325" width="9.109375" style="3"/>
    <col min="13326" max="13326" width="11.5546875" style="3" customWidth="1"/>
    <col min="13327" max="13327" width="11.88671875" style="3" customWidth="1"/>
    <col min="13328" max="13568" width="9.109375" style="3"/>
    <col min="13569" max="13569" width="5.44140625" style="3" customWidth="1"/>
    <col min="13570" max="13571" width="25.6640625" style="3" customWidth="1"/>
    <col min="13572" max="13574" width="15.6640625" style="3" customWidth="1"/>
    <col min="13575" max="13575" width="17.88671875" style="3" customWidth="1"/>
    <col min="13576" max="13580" width="15.6640625" style="3" customWidth="1"/>
    <col min="13581" max="13581" width="9.109375" style="3"/>
    <col min="13582" max="13582" width="11.5546875" style="3" customWidth="1"/>
    <col min="13583" max="13583" width="11.88671875" style="3" customWidth="1"/>
    <col min="13584" max="13824" width="9.109375" style="3"/>
    <col min="13825" max="13825" width="5.44140625" style="3" customWidth="1"/>
    <col min="13826" max="13827" width="25.6640625" style="3" customWidth="1"/>
    <col min="13828" max="13830" width="15.6640625" style="3" customWidth="1"/>
    <col min="13831" max="13831" width="17.88671875" style="3" customWidth="1"/>
    <col min="13832" max="13836" width="15.6640625" style="3" customWidth="1"/>
    <col min="13837" max="13837" width="9.109375" style="3"/>
    <col min="13838" max="13838" width="11.5546875" style="3" customWidth="1"/>
    <col min="13839" max="13839" width="11.88671875" style="3" customWidth="1"/>
    <col min="13840" max="14080" width="9.109375" style="3"/>
    <col min="14081" max="14081" width="5.44140625" style="3" customWidth="1"/>
    <col min="14082" max="14083" width="25.6640625" style="3" customWidth="1"/>
    <col min="14084" max="14086" width="15.6640625" style="3" customWidth="1"/>
    <col min="14087" max="14087" width="17.88671875" style="3" customWidth="1"/>
    <col min="14088" max="14092" width="15.6640625" style="3" customWidth="1"/>
    <col min="14093" max="14093" width="9.109375" style="3"/>
    <col min="14094" max="14094" width="11.5546875" style="3" customWidth="1"/>
    <col min="14095" max="14095" width="11.88671875" style="3" customWidth="1"/>
    <col min="14096" max="14336" width="9.109375" style="3"/>
    <col min="14337" max="14337" width="5.44140625" style="3" customWidth="1"/>
    <col min="14338" max="14339" width="25.6640625" style="3" customWidth="1"/>
    <col min="14340" max="14342" width="15.6640625" style="3" customWidth="1"/>
    <col min="14343" max="14343" width="17.88671875" style="3" customWidth="1"/>
    <col min="14344" max="14348" width="15.6640625" style="3" customWidth="1"/>
    <col min="14349" max="14349" width="9.109375" style="3"/>
    <col min="14350" max="14350" width="11.5546875" style="3" customWidth="1"/>
    <col min="14351" max="14351" width="11.88671875" style="3" customWidth="1"/>
    <col min="14352" max="14592" width="9.109375" style="3"/>
    <col min="14593" max="14593" width="5.44140625" style="3" customWidth="1"/>
    <col min="14594" max="14595" width="25.6640625" style="3" customWidth="1"/>
    <col min="14596" max="14598" width="15.6640625" style="3" customWidth="1"/>
    <col min="14599" max="14599" width="17.88671875" style="3" customWidth="1"/>
    <col min="14600" max="14604" width="15.6640625" style="3" customWidth="1"/>
    <col min="14605" max="14605" width="9.109375" style="3"/>
    <col min="14606" max="14606" width="11.5546875" style="3" customWidth="1"/>
    <col min="14607" max="14607" width="11.88671875" style="3" customWidth="1"/>
    <col min="14608" max="14848" width="9.109375" style="3"/>
    <col min="14849" max="14849" width="5.44140625" style="3" customWidth="1"/>
    <col min="14850" max="14851" width="25.6640625" style="3" customWidth="1"/>
    <col min="14852" max="14854" width="15.6640625" style="3" customWidth="1"/>
    <col min="14855" max="14855" width="17.88671875" style="3" customWidth="1"/>
    <col min="14856" max="14860" width="15.6640625" style="3" customWidth="1"/>
    <col min="14861" max="14861" width="9.109375" style="3"/>
    <col min="14862" max="14862" width="11.5546875" style="3" customWidth="1"/>
    <col min="14863" max="14863" width="11.88671875" style="3" customWidth="1"/>
    <col min="14864" max="15104" width="9.109375" style="3"/>
    <col min="15105" max="15105" width="5.44140625" style="3" customWidth="1"/>
    <col min="15106" max="15107" width="25.6640625" style="3" customWidth="1"/>
    <col min="15108" max="15110" width="15.6640625" style="3" customWidth="1"/>
    <col min="15111" max="15111" width="17.88671875" style="3" customWidth="1"/>
    <col min="15112" max="15116" width="15.6640625" style="3" customWidth="1"/>
    <col min="15117" max="15117" width="9.109375" style="3"/>
    <col min="15118" max="15118" width="11.5546875" style="3" customWidth="1"/>
    <col min="15119" max="15119" width="11.88671875" style="3" customWidth="1"/>
    <col min="15120" max="15360" width="9.109375" style="3"/>
    <col min="15361" max="15361" width="5.44140625" style="3" customWidth="1"/>
    <col min="15362" max="15363" width="25.6640625" style="3" customWidth="1"/>
    <col min="15364" max="15366" width="15.6640625" style="3" customWidth="1"/>
    <col min="15367" max="15367" width="17.88671875" style="3" customWidth="1"/>
    <col min="15368" max="15372" width="15.6640625" style="3" customWidth="1"/>
    <col min="15373" max="15373" width="9.109375" style="3"/>
    <col min="15374" max="15374" width="11.5546875" style="3" customWidth="1"/>
    <col min="15375" max="15375" width="11.88671875" style="3" customWidth="1"/>
    <col min="15376" max="15616" width="9.109375" style="3"/>
    <col min="15617" max="15617" width="5.44140625" style="3" customWidth="1"/>
    <col min="15618" max="15619" width="25.6640625" style="3" customWidth="1"/>
    <col min="15620" max="15622" width="15.6640625" style="3" customWidth="1"/>
    <col min="15623" max="15623" width="17.88671875" style="3" customWidth="1"/>
    <col min="15624" max="15628" width="15.6640625" style="3" customWidth="1"/>
    <col min="15629" max="15629" width="9.109375" style="3"/>
    <col min="15630" max="15630" width="11.5546875" style="3" customWidth="1"/>
    <col min="15631" max="15631" width="11.88671875" style="3" customWidth="1"/>
    <col min="15632" max="15872" width="9.109375" style="3"/>
    <col min="15873" max="15873" width="5.44140625" style="3" customWidth="1"/>
    <col min="15874" max="15875" width="25.6640625" style="3" customWidth="1"/>
    <col min="15876" max="15878" width="15.6640625" style="3" customWidth="1"/>
    <col min="15879" max="15879" width="17.88671875" style="3" customWidth="1"/>
    <col min="15880" max="15884" width="15.6640625" style="3" customWidth="1"/>
    <col min="15885" max="15885" width="9.109375" style="3"/>
    <col min="15886" max="15886" width="11.5546875" style="3" customWidth="1"/>
    <col min="15887" max="15887" width="11.88671875" style="3" customWidth="1"/>
    <col min="15888" max="16128" width="9.109375" style="3"/>
    <col min="16129" max="16129" width="5.44140625" style="3" customWidth="1"/>
    <col min="16130" max="16131" width="25.6640625" style="3" customWidth="1"/>
    <col min="16132" max="16134" width="15.6640625" style="3" customWidth="1"/>
    <col min="16135" max="16135" width="17.88671875" style="3" customWidth="1"/>
    <col min="16136" max="16140" width="15.6640625" style="3" customWidth="1"/>
    <col min="16141" max="16141" width="9.109375" style="3"/>
    <col min="16142" max="16142" width="11.5546875" style="3" customWidth="1"/>
    <col min="16143" max="16143" width="11.88671875" style="3" customWidth="1"/>
    <col min="16144" max="16384" width="9.109375" style="3"/>
  </cols>
  <sheetData>
    <row r="1" spans="1:12" ht="15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12" ht="15" x14ac:dyDescent="0.25">
      <c r="A2" s="2"/>
      <c r="B2" s="2"/>
      <c r="C2" s="2"/>
      <c r="D2" s="2"/>
      <c r="E2" s="2"/>
      <c r="F2" s="2"/>
      <c r="G2" s="2"/>
      <c r="H2" s="2"/>
    </row>
    <row r="3" spans="1:12" s="5" customFormat="1" ht="16.8" x14ac:dyDescent="0.3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5" customFormat="1" ht="16.8" x14ac:dyDescent="0.3">
      <c r="A4" s="6"/>
      <c r="B4" s="6"/>
      <c r="F4" s="7" t="str">
        <f>'[1]1'!E5</f>
        <v>KABUPATEN/KOTA</v>
      </c>
      <c r="G4" s="8" t="str">
        <f>'[1]1'!F5</f>
        <v>BULUKUMBA</v>
      </c>
      <c r="H4" s="6"/>
    </row>
    <row r="5" spans="1:12" s="5" customFormat="1" ht="16.8" x14ac:dyDescent="0.3">
      <c r="A5" s="6"/>
      <c r="B5" s="6"/>
      <c r="F5" s="7" t="str">
        <f>'[1]1'!E6</f>
        <v xml:space="preserve">TAHUN </v>
      </c>
      <c r="G5" s="8">
        <f>'[1]1'!F6</f>
        <v>2021</v>
      </c>
      <c r="H5" s="6"/>
    </row>
    <row r="6" spans="1:12" ht="15.6" thickBot="1" x14ac:dyDescent="0.3">
      <c r="A6" s="9"/>
      <c r="B6" s="9"/>
      <c r="C6" s="9"/>
      <c r="D6" s="9"/>
      <c r="E6" s="9"/>
      <c r="F6" s="9"/>
      <c r="G6" s="9"/>
      <c r="H6" s="9"/>
      <c r="I6" s="10"/>
      <c r="J6" s="10"/>
      <c r="K6" s="10"/>
      <c r="L6" s="10"/>
    </row>
    <row r="7" spans="1:12" ht="45.75" customHeight="1" x14ac:dyDescent="0.25">
      <c r="A7" s="11" t="s">
        <v>2</v>
      </c>
      <c r="B7" s="11" t="s">
        <v>3</v>
      </c>
      <c r="C7" s="11" t="s">
        <v>4</v>
      </c>
      <c r="D7" s="12" t="s">
        <v>5</v>
      </c>
      <c r="E7" s="13" t="s">
        <v>6</v>
      </c>
      <c r="F7" s="14"/>
      <c r="G7" s="14"/>
      <c r="H7" s="15"/>
      <c r="I7" s="16" t="s">
        <v>7</v>
      </c>
      <c r="J7" s="16"/>
      <c r="K7" s="16"/>
      <c r="L7" s="16"/>
    </row>
    <row r="8" spans="1:12" ht="64.5" customHeight="1" x14ac:dyDescent="0.25">
      <c r="A8" s="17"/>
      <c r="B8" s="17"/>
      <c r="C8" s="17"/>
      <c r="D8" s="18"/>
      <c r="E8" s="19" t="s">
        <v>8</v>
      </c>
      <c r="F8" s="19" t="s">
        <v>9</v>
      </c>
      <c r="G8" s="19" t="s">
        <v>10</v>
      </c>
      <c r="H8" s="19" t="s">
        <v>9</v>
      </c>
      <c r="I8" s="19" t="s">
        <v>11</v>
      </c>
      <c r="J8" s="19" t="s">
        <v>9</v>
      </c>
      <c r="K8" s="19" t="s">
        <v>12</v>
      </c>
      <c r="L8" s="19" t="s">
        <v>9</v>
      </c>
    </row>
    <row r="9" spans="1:12" x14ac:dyDescent="0.25">
      <c r="A9" s="20" t="s">
        <v>13</v>
      </c>
      <c r="B9" s="21" t="s">
        <v>14</v>
      </c>
      <c r="C9" s="21" t="s">
        <v>15</v>
      </c>
      <c r="D9" s="21" t="s">
        <v>16</v>
      </c>
      <c r="E9" s="21" t="s">
        <v>17</v>
      </c>
      <c r="F9" s="22" t="s">
        <v>18</v>
      </c>
      <c r="G9" s="21" t="s">
        <v>19</v>
      </c>
      <c r="H9" s="22" t="s">
        <v>20</v>
      </c>
      <c r="I9" s="21" t="s">
        <v>21</v>
      </c>
      <c r="J9" s="22" t="s">
        <v>22</v>
      </c>
      <c r="K9" s="21" t="s">
        <v>23</v>
      </c>
      <c r="L9" s="23" t="s">
        <v>24</v>
      </c>
    </row>
    <row r="10" spans="1:12" ht="15" x14ac:dyDescent="0.25">
      <c r="A10" s="24">
        <f>'[1]9'!A9</f>
        <v>1</v>
      </c>
      <c r="B10" s="25" t="str">
        <f>'[1]9'!B9</f>
        <v>GANTARANG</v>
      </c>
      <c r="C10" s="25" t="str">
        <f>'[1]9'!C9</f>
        <v>1. PONRE</v>
      </c>
      <c r="D10" s="26">
        <v>5553</v>
      </c>
      <c r="E10" s="27">
        <v>1178</v>
      </c>
      <c r="F10" s="28">
        <f>E10/D10*100</f>
        <v>21.213758328831261</v>
      </c>
      <c r="G10" s="29">
        <v>1072</v>
      </c>
      <c r="H10" s="30">
        <f>G10/E10*100</f>
        <v>91.00169779286928</v>
      </c>
      <c r="I10" s="29">
        <v>5</v>
      </c>
      <c r="J10" s="30">
        <f>I10/D10*100</f>
        <v>9.0041419052764277E-2</v>
      </c>
      <c r="K10" s="29">
        <v>5</v>
      </c>
      <c r="L10" s="31">
        <v>0</v>
      </c>
    </row>
    <row r="11" spans="1:12" ht="15" x14ac:dyDescent="0.25">
      <c r="A11" s="32"/>
      <c r="B11" s="33"/>
      <c r="C11" s="33" t="str">
        <f>'[1]9'!C10</f>
        <v>2. GATTARENG</v>
      </c>
      <c r="D11" s="34">
        <v>6340</v>
      </c>
      <c r="E11" s="35">
        <v>766</v>
      </c>
      <c r="F11" s="36">
        <f t="shared" ref="F11:F29" si="0">E11/D11*100</f>
        <v>12.082018927444794</v>
      </c>
      <c r="G11" s="37">
        <v>582</v>
      </c>
      <c r="H11" s="38">
        <f>G11/E11*100</f>
        <v>75.979112271540473</v>
      </c>
      <c r="I11" s="37">
        <v>0</v>
      </c>
      <c r="J11" s="38">
        <f t="shared" ref="J11:J28" si="1">I11/D11*100</f>
        <v>0</v>
      </c>
      <c r="K11" s="37">
        <v>0</v>
      </c>
      <c r="L11" s="39">
        <v>0</v>
      </c>
    </row>
    <row r="12" spans="1:12" ht="15" x14ac:dyDescent="0.25">
      <c r="A12" s="32"/>
      <c r="B12" s="33"/>
      <c r="C12" s="33" t="str">
        <f>'[1]9'!C11</f>
        <v>3. BONTONYELENG</v>
      </c>
      <c r="D12" s="34">
        <v>4966</v>
      </c>
      <c r="E12" s="35">
        <v>1025</v>
      </c>
      <c r="F12" s="36">
        <f t="shared" si="0"/>
        <v>20.640354409987918</v>
      </c>
      <c r="G12" s="37">
        <v>123</v>
      </c>
      <c r="H12" s="38">
        <f>G12/E12*100</f>
        <v>12</v>
      </c>
      <c r="I12" s="37">
        <v>0</v>
      </c>
      <c r="J12" s="38">
        <f>I12/D12*100</f>
        <v>0</v>
      </c>
      <c r="K12" s="37">
        <v>0</v>
      </c>
      <c r="L12" s="39">
        <v>0</v>
      </c>
    </row>
    <row r="13" spans="1:12" ht="15" x14ac:dyDescent="0.25">
      <c r="A13" s="32">
        <f>'[1]9'!A12</f>
        <v>2</v>
      </c>
      <c r="B13" s="33" t="str">
        <f>'[1]9'!B12</f>
        <v>KINDANG</v>
      </c>
      <c r="C13" s="33" t="str">
        <f>'[1]9'!C12</f>
        <v>4. BORONG RAPPOA</v>
      </c>
      <c r="D13" s="34">
        <v>3475</v>
      </c>
      <c r="E13" s="35">
        <v>573</v>
      </c>
      <c r="F13" s="36">
        <f t="shared" si="0"/>
        <v>16.489208633093526</v>
      </c>
      <c r="G13" s="37">
        <v>410</v>
      </c>
      <c r="H13" s="38">
        <f t="shared" ref="H13:H28" si="2">G13/E13*100</f>
        <v>71.553228621291453</v>
      </c>
      <c r="I13" s="37">
        <v>0</v>
      </c>
      <c r="J13" s="38">
        <f t="shared" si="1"/>
        <v>0</v>
      </c>
      <c r="K13" s="37">
        <v>0</v>
      </c>
      <c r="L13" s="39">
        <v>0</v>
      </c>
    </row>
    <row r="14" spans="1:12" ht="15" x14ac:dyDescent="0.25">
      <c r="A14" s="32"/>
      <c r="B14" s="33"/>
      <c r="C14" s="33" t="str">
        <f>'[1]9'!C13</f>
        <v>5. BALIBO</v>
      </c>
      <c r="D14" s="34">
        <v>1029</v>
      </c>
      <c r="E14" s="35">
        <v>281</v>
      </c>
      <c r="F14" s="36">
        <f t="shared" si="0"/>
        <v>27.308066083576289</v>
      </c>
      <c r="G14" s="37">
        <v>190</v>
      </c>
      <c r="H14" s="38">
        <f t="shared" si="2"/>
        <v>67.615658362989322</v>
      </c>
      <c r="I14" s="37">
        <v>0</v>
      </c>
      <c r="J14" s="38">
        <f t="shared" si="1"/>
        <v>0</v>
      </c>
      <c r="K14" s="37">
        <v>0</v>
      </c>
      <c r="L14" s="39">
        <v>0</v>
      </c>
    </row>
    <row r="15" spans="1:12" ht="15" x14ac:dyDescent="0.25">
      <c r="A15" s="32">
        <f>'[1]9'!A14</f>
        <v>3</v>
      </c>
      <c r="B15" s="33" t="str">
        <f>'[1]9'!B14</f>
        <v>UJUNG BULU</v>
      </c>
      <c r="C15" s="33" t="str">
        <f>'[1]9'!C14</f>
        <v>6. CAILE</v>
      </c>
      <c r="D15" s="34">
        <v>8618</v>
      </c>
      <c r="E15" s="35">
        <v>1635</v>
      </c>
      <c r="F15" s="36">
        <f t="shared" si="0"/>
        <v>18.971919238802506</v>
      </c>
      <c r="G15" s="37">
        <v>1222</v>
      </c>
      <c r="H15" s="38">
        <f>G15/E15*100</f>
        <v>74.740061162079513</v>
      </c>
      <c r="I15" s="37">
        <v>10</v>
      </c>
      <c r="J15" s="38">
        <f t="shared" si="1"/>
        <v>0.11603620329542817</v>
      </c>
      <c r="K15" s="37">
        <v>7</v>
      </c>
      <c r="L15" s="39">
        <f>K15/I15*100</f>
        <v>70</v>
      </c>
    </row>
    <row r="16" spans="1:12" ht="15" x14ac:dyDescent="0.25">
      <c r="A16" s="32">
        <f>'[1]9'!A15</f>
        <v>4</v>
      </c>
      <c r="B16" s="33" t="str">
        <f>'[1]9'!B15</f>
        <v>UJUNG LOE</v>
      </c>
      <c r="C16" s="33" t="str">
        <f>'[1]9'!C15</f>
        <v>7. UJUNG LOE</v>
      </c>
      <c r="D16" s="34">
        <v>3258</v>
      </c>
      <c r="E16" s="35">
        <v>740</v>
      </c>
      <c r="F16" s="36">
        <f t="shared" si="0"/>
        <v>22.713321055862494</v>
      </c>
      <c r="G16" s="37">
        <v>620</v>
      </c>
      <c r="H16" s="38">
        <f t="shared" si="2"/>
        <v>83.78378378378379</v>
      </c>
      <c r="I16" s="37">
        <v>30</v>
      </c>
      <c r="J16" s="38">
        <f>I16/D16*100</f>
        <v>0.92081031307550654</v>
      </c>
      <c r="K16" s="37">
        <v>27</v>
      </c>
      <c r="L16" s="39">
        <v>0</v>
      </c>
    </row>
    <row r="17" spans="1:12" ht="15" x14ac:dyDescent="0.25">
      <c r="A17" s="32"/>
      <c r="B17" s="33"/>
      <c r="C17" s="33" t="str">
        <f>'[1]9'!C16</f>
        <v>8. MANYAMPA</v>
      </c>
      <c r="D17" s="34">
        <v>385</v>
      </c>
      <c r="E17" s="35">
        <v>90</v>
      </c>
      <c r="F17" s="36">
        <f t="shared" si="0"/>
        <v>23.376623376623375</v>
      </c>
      <c r="G17" s="37">
        <v>90</v>
      </c>
      <c r="H17" s="38">
        <f t="shared" si="2"/>
        <v>100</v>
      </c>
      <c r="I17" s="37">
        <v>0</v>
      </c>
      <c r="J17" s="38">
        <f t="shared" si="1"/>
        <v>0</v>
      </c>
      <c r="K17" s="37">
        <v>0</v>
      </c>
      <c r="L17" s="39">
        <v>0</v>
      </c>
    </row>
    <row r="18" spans="1:12" ht="15" x14ac:dyDescent="0.25">
      <c r="A18" s="32"/>
      <c r="B18" s="33"/>
      <c r="C18" s="33" t="str">
        <f>'[1]9'!C17</f>
        <v>9. PALANGISANG</v>
      </c>
      <c r="D18" s="34">
        <v>966</v>
      </c>
      <c r="E18" s="35">
        <v>590</v>
      </c>
      <c r="F18" s="36">
        <f t="shared" si="0"/>
        <v>61.076604554865419</v>
      </c>
      <c r="G18" s="37">
        <v>590</v>
      </c>
      <c r="H18" s="38">
        <f t="shared" si="2"/>
        <v>100</v>
      </c>
      <c r="I18" s="37">
        <v>0</v>
      </c>
      <c r="J18" s="38">
        <f t="shared" si="1"/>
        <v>0</v>
      </c>
      <c r="K18" s="37">
        <v>0</v>
      </c>
      <c r="L18" s="39">
        <v>0</v>
      </c>
    </row>
    <row r="19" spans="1:12" ht="15" x14ac:dyDescent="0.25">
      <c r="A19" s="32">
        <f>'[1]9'!A18</f>
        <v>5</v>
      </c>
      <c r="B19" s="33" t="str">
        <f>'[1]9'!B18</f>
        <v>BONTO BAHARI</v>
      </c>
      <c r="C19" s="33" t="str">
        <f>'[1]9'!C18</f>
        <v>10. BONTO BAHARI</v>
      </c>
      <c r="D19" s="34">
        <v>181</v>
      </c>
      <c r="E19" s="35">
        <v>135</v>
      </c>
      <c r="F19" s="36">
        <f t="shared" si="0"/>
        <v>74.585635359116026</v>
      </c>
      <c r="G19" s="37">
        <v>135</v>
      </c>
      <c r="H19" s="38">
        <f t="shared" si="2"/>
        <v>100</v>
      </c>
      <c r="I19" s="37">
        <v>0</v>
      </c>
      <c r="J19" s="38">
        <f t="shared" si="1"/>
        <v>0</v>
      </c>
      <c r="K19" s="37">
        <v>0</v>
      </c>
      <c r="L19" s="39">
        <v>0</v>
      </c>
    </row>
    <row r="20" spans="1:12" ht="15" x14ac:dyDescent="0.25">
      <c r="A20" s="32">
        <f>'[1]9'!A19</f>
        <v>6</v>
      </c>
      <c r="B20" s="33" t="str">
        <f>'[1]9'!B19</f>
        <v>BONTO TIRO</v>
      </c>
      <c r="C20" s="33" t="str">
        <f>'[1]9'!C19</f>
        <v>11.BONTO TIRO</v>
      </c>
      <c r="D20" s="34">
        <v>174</v>
      </c>
      <c r="E20" s="35">
        <v>174</v>
      </c>
      <c r="F20" s="36">
        <f t="shared" si="0"/>
        <v>100</v>
      </c>
      <c r="G20" s="37">
        <v>126</v>
      </c>
      <c r="H20" s="38">
        <f t="shared" si="2"/>
        <v>72.41379310344827</v>
      </c>
      <c r="I20" s="37">
        <v>0</v>
      </c>
      <c r="J20" s="38">
        <f t="shared" si="1"/>
        <v>0</v>
      </c>
      <c r="K20" s="37">
        <v>0</v>
      </c>
      <c r="L20" s="39">
        <v>0</v>
      </c>
    </row>
    <row r="21" spans="1:12" ht="15" x14ac:dyDescent="0.25">
      <c r="A21" s="32"/>
      <c r="B21" s="33"/>
      <c r="C21" s="33" t="str">
        <f>'[1]9'!C20</f>
        <v>12. BATANG</v>
      </c>
      <c r="D21" s="34">
        <v>1145</v>
      </c>
      <c r="E21" s="35">
        <v>60</v>
      </c>
      <c r="F21" s="36">
        <f t="shared" si="0"/>
        <v>5.2401746724890828</v>
      </c>
      <c r="G21" s="37">
        <v>50</v>
      </c>
      <c r="H21" s="38">
        <f t="shared" si="2"/>
        <v>83.333333333333343</v>
      </c>
      <c r="I21" s="37">
        <v>0</v>
      </c>
      <c r="J21" s="38">
        <f t="shared" si="1"/>
        <v>0</v>
      </c>
      <c r="K21" s="37">
        <v>0</v>
      </c>
      <c r="L21" s="39">
        <v>0</v>
      </c>
    </row>
    <row r="22" spans="1:12" ht="15" x14ac:dyDescent="0.25">
      <c r="A22" s="32">
        <f>'[1]9'!A21</f>
        <v>7</v>
      </c>
      <c r="B22" s="33" t="str">
        <f>'[1]9'!B21</f>
        <v>HERLANG</v>
      </c>
      <c r="C22" s="33" t="str">
        <f>'[1]9'!C21</f>
        <v>13. HERLANG</v>
      </c>
      <c r="D22" s="34">
        <v>798</v>
      </c>
      <c r="E22" s="35">
        <v>178</v>
      </c>
      <c r="F22" s="36">
        <f t="shared" si="0"/>
        <v>22.305764411027567</v>
      </c>
      <c r="G22" s="37">
        <v>178</v>
      </c>
      <c r="H22" s="38">
        <f t="shared" si="2"/>
        <v>100</v>
      </c>
      <c r="I22" s="37">
        <v>10</v>
      </c>
      <c r="J22" s="38">
        <f t="shared" si="1"/>
        <v>1.2531328320802004</v>
      </c>
      <c r="K22" s="37">
        <v>0</v>
      </c>
      <c r="L22" s="39">
        <v>0</v>
      </c>
    </row>
    <row r="23" spans="1:12" ht="15" x14ac:dyDescent="0.25">
      <c r="A23" s="32"/>
      <c r="B23" s="33"/>
      <c r="C23" s="33" t="str">
        <f>'[1]9'!C22</f>
        <v>14. KARASSING</v>
      </c>
      <c r="D23" s="34">
        <v>2305</v>
      </c>
      <c r="E23" s="35">
        <v>360</v>
      </c>
      <c r="F23" s="36">
        <f t="shared" si="0"/>
        <v>15.61822125813449</v>
      </c>
      <c r="G23" s="37">
        <v>360</v>
      </c>
      <c r="H23" s="38">
        <f t="shared" si="2"/>
        <v>100</v>
      </c>
      <c r="I23" s="37">
        <v>0</v>
      </c>
      <c r="J23" s="38">
        <f t="shared" si="1"/>
        <v>0</v>
      </c>
      <c r="K23" s="37">
        <v>0</v>
      </c>
      <c r="L23" s="39">
        <v>0</v>
      </c>
    </row>
    <row r="24" spans="1:12" ht="15" x14ac:dyDescent="0.25">
      <c r="A24" s="32">
        <f>'[1]9'!A23</f>
        <v>8</v>
      </c>
      <c r="B24" s="33" t="str">
        <f>'[1]9'!B23</f>
        <v>KAJANG</v>
      </c>
      <c r="C24" s="33" t="str">
        <f>'[1]9'!C23</f>
        <v>15.KAJANG</v>
      </c>
      <c r="D24" s="34">
        <v>3818</v>
      </c>
      <c r="E24" s="35">
        <v>636</v>
      </c>
      <c r="F24" s="36">
        <f t="shared" si="0"/>
        <v>16.657936092194866</v>
      </c>
      <c r="G24" s="37">
        <v>636</v>
      </c>
      <c r="H24" s="38">
        <f t="shared" si="2"/>
        <v>100</v>
      </c>
      <c r="I24" s="37">
        <v>0</v>
      </c>
      <c r="J24" s="38">
        <f t="shared" si="1"/>
        <v>0</v>
      </c>
      <c r="K24" s="37">
        <v>0</v>
      </c>
      <c r="L24" s="39">
        <v>0</v>
      </c>
    </row>
    <row r="25" spans="1:12" ht="15" x14ac:dyDescent="0.25">
      <c r="A25" s="32"/>
      <c r="B25" s="33"/>
      <c r="C25" s="33" t="str">
        <f>'[1]9'!C24</f>
        <v>16. LEMBANNA</v>
      </c>
      <c r="D25" s="34">
        <v>2547</v>
      </c>
      <c r="E25" s="35">
        <v>1252</v>
      </c>
      <c r="F25" s="36">
        <f t="shared" si="0"/>
        <v>49.155869650569294</v>
      </c>
      <c r="G25" s="37">
        <v>613</v>
      </c>
      <c r="H25" s="38">
        <f t="shared" si="2"/>
        <v>48.961661341853038</v>
      </c>
      <c r="I25" s="37">
        <v>20</v>
      </c>
      <c r="J25" s="38">
        <f t="shared" si="1"/>
        <v>0.78523753435414212</v>
      </c>
      <c r="K25" s="37">
        <v>16</v>
      </c>
      <c r="L25" s="39">
        <f>K25/I25*100</f>
        <v>80</v>
      </c>
    </row>
    <row r="26" spans="1:12" ht="15" x14ac:dyDescent="0.25">
      <c r="A26" s="32"/>
      <c r="B26" s="33"/>
      <c r="C26" s="33" t="str">
        <f>'[1]9'!C25</f>
        <v>17.TANAH TOA</v>
      </c>
      <c r="D26" s="34">
        <v>912</v>
      </c>
      <c r="E26" s="35">
        <v>180</v>
      </c>
      <c r="F26" s="36">
        <f t="shared" si="0"/>
        <v>19.736842105263158</v>
      </c>
      <c r="G26" s="37">
        <v>63</v>
      </c>
      <c r="H26" s="38">
        <f t="shared" si="2"/>
        <v>35</v>
      </c>
      <c r="I26" s="37">
        <v>0</v>
      </c>
      <c r="J26" s="38">
        <f t="shared" si="1"/>
        <v>0</v>
      </c>
      <c r="K26" s="37">
        <v>0</v>
      </c>
      <c r="L26" s="39">
        <v>0</v>
      </c>
    </row>
    <row r="27" spans="1:12" ht="15" x14ac:dyDescent="0.25">
      <c r="A27" s="32">
        <f>'[1]9'!A26</f>
        <v>9</v>
      </c>
      <c r="B27" s="33" t="str">
        <f>'[1]9'!B26</f>
        <v>BULUKUMPA</v>
      </c>
      <c r="C27" s="33" t="str">
        <f>'[1]9'!C26</f>
        <v>18. TANETE</v>
      </c>
      <c r="D27" s="34">
        <v>6078</v>
      </c>
      <c r="E27" s="35">
        <v>1335</v>
      </c>
      <c r="F27" s="36">
        <f t="shared" si="0"/>
        <v>21.964461994076999</v>
      </c>
      <c r="G27" s="37">
        <v>1284</v>
      </c>
      <c r="H27" s="38">
        <f t="shared" si="2"/>
        <v>96.179775280898866</v>
      </c>
      <c r="I27" s="37">
        <v>10</v>
      </c>
      <c r="J27" s="38">
        <f t="shared" si="1"/>
        <v>0.16452780519907864</v>
      </c>
      <c r="K27" s="37">
        <v>10</v>
      </c>
      <c r="L27" s="39">
        <f>K27/I27*100</f>
        <v>100</v>
      </c>
    </row>
    <row r="28" spans="1:12" ht="15" x14ac:dyDescent="0.25">
      <c r="A28" s="32"/>
      <c r="B28" s="33"/>
      <c r="C28" s="33" t="str">
        <f>'[1]9'!C27</f>
        <v>19. SALASSAE</v>
      </c>
      <c r="D28" s="34">
        <v>3536</v>
      </c>
      <c r="E28" s="35">
        <v>1410</v>
      </c>
      <c r="F28" s="36">
        <f t="shared" si="0"/>
        <v>39.875565610859731</v>
      </c>
      <c r="G28" s="37">
        <v>1410</v>
      </c>
      <c r="H28" s="38">
        <f t="shared" si="2"/>
        <v>100</v>
      </c>
      <c r="I28" s="37">
        <v>0</v>
      </c>
      <c r="J28" s="38">
        <f t="shared" si="1"/>
        <v>0</v>
      </c>
      <c r="K28" s="37">
        <v>0</v>
      </c>
      <c r="L28" s="39">
        <v>0</v>
      </c>
    </row>
    <row r="29" spans="1:12" ht="15" x14ac:dyDescent="0.25">
      <c r="A29" s="32">
        <f>'[1]9'!A28</f>
        <v>10</v>
      </c>
      <c r="B29" s="33" t="str">
        <f>'[1]9'!B28</f>
        <v>RILAU ALE</v>
      </c>
      <c r="C29" s="33" t="str">
        <f>'[1]9'!C28</f>
        <v>20.BONTO BANGUN</v>
      </c>
      <c r="D29" s="34">
        <v>6873</v>
      </c>
      <c r="E29" s="35">
        <v>4231</v>
      </c>
      <c r="F29" s="40">
        <f t="shared" si="0"/>
        <v>61.559726465880985</v>
      </c>
      <c r="G29" s="37">
        <v>1994</v>
      </c>
      <c r="H29" s="38">
        <f>G29/E29*100</f>
        <v>47.128338454266135</v>
      </c>
      <c r="I29" s="37">
        <v>7</v>
      </c>
      <c r="J29" s="38">
        <f>I29/D29*100</f>
        <v>0.10184781027207915</v>
      </c>
      <c r="K29" s="37">
        <v>6</v>
      </c>
      <c r="L29" s="39">
        <f>K29/I29*100</f>
        <v>85.714285714285708</v>
      </c>
    </row>
    <row r="30" spans="1:12" ht="27.75" customHeight="1" x14ac:dyDescent="0.25">
      <c r="A30" s="41" t="s">
        <v>25</v>
      </c>
      <c r="B30" s="41"/>
      <c r="C30" s="42"/>
      <c r="D30" s="43">
        <f>SUM(D10:D29)</f>
        <v>62957</v>
      </c>
      <c r="E30" s="43">
        <f>SUM(E10:E29)</f>
        <v>16829</v>
      </c>
      <c r="F30" s="44">
        <f>E30/D30*100</f>
        <v>26.73094334228124</v>
      </c>
      <c r="G30" s="43">
        <f>SUM(G10:G29)</f>
        <v>11748</v>
      </c>
      <c r="H30" s="45">
        <f>G30/E30*100</f>
        <v>69.808069404004996</v>
      </c>
      <c r="I30" s="43">
        <f>SUM(I10:I29)</f>
        <v>92</v>
      </c>
      <c r="J30" s="45">
        <f>I30/D30*100</f>
        <v>0.1461314865701987</v>
      </c>
      <c r="K30" s="43">
        <f>SUM(K10:K29)</f>
        <v>71</v>
      </c>
      <c r="L30" s="46">
        <f>K30/I30*100</f>
        <v>77.173913043478265</v>
      </c>
    </row>
    <row r="31" spans="1:12" x14ac:dyDescent="0.25">
      <c r="D31" s="47"/>
      <c r="E31" s="47"/>
      <c r="F31" s="47"/>
      <c r="G31" s="47"/>
      <c r="H31" s="47"/>
      <c r="I31" s="47"/>
      <c r="J31" s="47"/>
      <c r="K31" s="47"/>
      <c r="L31" s="47"/>
    </row>
    <row r="32" spans="1:12" x14ac:dyDescent="0.25">
      <c r="A32" s="48" t="s">
        <v>26</v>
      </c>
      <c r="D32" s="47"/>
      <c r="E32" s="47"/>
      <c r="F32" s="47"/>
      <c r="G32" s="47"/>
      <c r="H32" s="47"/>
      <c r="I32" s="47"/>
      <c r="J32" s="47"/>
      <c r="K32" s="47"/>
      <c r="L32" s="47"/>
    </row>
    <row r="54" spans="1:15" ht="16.8" x14ac:dyDescent="0.25">
      <c r="A54" s="49" t="s">
        <v>27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</row>
    <row r="55" spans="1:15" ht="16.8" x14ac:dyDescent="0.25">
      <c r="A55" s="50"/>
      <c r="B55" s="50"/>
      <c r="C55" s="50"/>
      <c r="D55" s="50"/>
      <c r="E55" s="50"/>
      <c r="F55" s="50"/>
      <c r="G55" s="7" t="str">
        <f>F4</f>
        <v>KABUPATEN/KOTA</v>
      </c>
      <c r="H55" s="7" t="str">
        <f>G4</f>
        <v>BULUKUMBA</v>
      </c>
      <c r="I55" s="50"/>
      <c r="J55" s="8"/>
      <c r="K55" s="50"/>
      <c r="L55" s="50"/>
      <c r="M55" s="50"/>
      <c r="N55" s="50"/>
      <c r="O55" s="50"/>
    </row>
    <row r="56" spans="1:15" ht="16.8" x14ac:dyDescent="0.25">
      <c r="A56" s="50"/>
      <c r="B56" s="50"/>
      <c r="C56" s="50"/>
      <c r="D56" s="50"/>
      <c r="E56" s="50"/>
      <c r="F56" s="50"/>
      <c r="G56" s="7" t="str">
        <f>F5</f>
        <v xml:space="preserve">TAHUN </v>
      </c>
      <c r="H56" s="7">
        <f>G5</f>
        <v>2021</v>
      </c>
      <c r="I56" s="50"/>
      <c r="J56" s="8"/>
      <c r="K56" s="50"/>
      <c r="L56" s="50"/>
      <c r="M56" s="50"/>
      <c r="N56" s="50"/>
      <c r="O56" s="50"/>
    </row>
    <row r="57" spans="1:15" ht="15.6" thickBot="1" x14ac:dyDescent="0.3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</row>
    <row r="58" spans="1:15" ht="15" x14ac:dyDescent="0.25">
      <c r="A58" s="52" t="s">
        <v>28</v>
      </c>
      <c r="B58" s="53" t="s">
        <v>3</v>
      </c>
      <c r="C58" s="53" t="s">
        <v>4</v>
      </c>
      <c r="D58" s="54" t="s">
        <v>29</v>
      </c>
      <c r="E58" s="55" t="s">
        <v>30</v>
      </c>
      <c r="F58" s="56"/>
      <c r="G58" s="56"/>
      <c r="H58" s="56"/>
      <c r="I58" s="56"/>
      <c r="J58" s="56"/>
      <c r="K58" s="56"/>
      <c r="L58" s="56"/>
      <c r="M58" s="57"/>
      <c r="N58" s="58" t="s">
        <v>31</v>
      </c>
      <c r="O58" s="59"/>
    </row>
    <row r="59" spans="1:15" ht="13.8" x14ac:dyDescent="0.25">
      <c r="A59" s="60"/>
      <c r="B59" s="61"/>
      <c r="C59" s="61"/>
      <c r="D59" s="62"/>
      <c r="E59" s="63" t="s">
        <v>32</v>
      </c>
      <c r="F59" s="64"/>
      <c r="G59" s="64"/>
      <c r="H59" s="64"/>
      <c r="I59" s="64"/>
      <c r="J59" s="64"/>
      <c r="K59" s="64"/>
      <c r="L59" s="63" t="s">
        <v>33</v>
      </c>
      <c r="M59" s="64"/>
      <c r="N59" s="63"/>
      <c r="O59" s="65"/>
    </row>
    <row r="60" spans="1:15" ht="51" x14ac:dyDescent="0.25">
      <c r="A60" s="66"/>
      <c r="B60" s="16"/>
      <c r="C60" s="16"/>
      <c r="D60" s="67"/>
      <c r="E60" s="68" t="s">
        <v>34</v>
      </c>
      <c r="F60" s="68" t="s">
        <v>35</v>
      </c>
      <c r="G60" s="68" t="s">
        <v>36</v>
      </c>
      <c r="H60" s="68" t="s">
        <v>37</v>
      </c>
      <c r="I60" s="69" t="s">
        <v>38</v>
      </c>
      <c r="J60" s="69" t="s">
        <v>39</v>
      </c>
      <c r="K60" s="69" t="s">
        <v>40</v>
      </c>
      <c r="L60" s="69" t="s">
        <v>41</v>
      </c>
      <c r="M60" s="69" t="s">
        <v>42</v>
      </c>
      <c r="N60" s="70" t="s">
        <v>43</v>
      </c>
      <c r="O60" s="71" t="s">
        <v>44</v>
      </c>
    </row>
    <row r="61" spans="1:15" x14ac:dyDescent="0.25">
      <c r="A61" s="72" t="s">
        <v>13</v>
      </c>
      <c r="B61" s="73" t="s">
        <v>14</v>
      </c>
      <c r="C61" s="73" t="s">
        <v>15</v>
      </c>
      <c r="D61" s="73" t="s">
        <v>16</v>
      </c>
      <c r="E61" s="73" t="s">
        <v>17</v>
      </c>
      <c r="F61" s="73" t="s">
        <v>18</v>
      </c>
      <c r="G61" s="73" t="s">
        <v>19</v>
      </c>
      <c r="H61" s="73" t="s">
        <v>20</v>
      </c>
      <c r="I61" s="73" t="s">
        <v>21</v>
      </c>
      <c r="J61" s="73" t="s">
        <v>22</v>
      </c>
      <c r="K61" s="73" t="s">
        <v>23</v>
      </c>
      <c r="L61" s="73" t="s">
        <v>24</v>
      </c>
      <c r="M61" s="73" t="s">
        <v>45</v>
      </c>
      <c r="N61" s="73" t="s">
        <v>46</v>
      </c>
      <c r="O61" s="74" t="s">
        <v>47</v>
      </c>
    </row>
    <row r="62" spans="1:15" ht="15" x14ac:dyDescent="0.25">
      <c r="A62" s="75">
        <f>A10</f>
        <v>1</v>
      </c>
      <c r="B62" s="76" t="str">
        <f>B10</f>
        <v>GANTARANG</v>
      </c>
      <c r="C62" s="76" t="str">
        <f>C10</f>
        <v>1. PONRE</v>
      </c>
      <c r="D62" s="77">
        <f>'[1]56'!D12</f>
        <v>27102</v>
      </c>
      <c r="E62" s="77">
        <v>11204</v>
      </c>
      <c r="F62" s="77">
        <v>6705</v>
      </c>
      <c r="G62" s="78">
        <v>5243</v>
      </c>
      <c r="H62" s="78">
        <v>85</v>
      </c>
      <c r="I62" s="78">
        <v>0</v>
      </c>
      <c r="J62" s="78">
        <v>0</v>
      </c>
      <c r="K62" s="78">
        <v>1207</v>
      </c>
      <c r="L62" s="78">
        <v>250</v>
      </c>
      <c r="M62" s="78">
        <v>0</v>
      </c>
      <c r="N62" s="77">
        <f>SUM(E62:M62)</f>
        <v>24694</v>
      </c>
      <c r="O62" s="79">
        <f>N62/$D62*100</f>
        <v>91.115046860010324</v>
      </c>
    </row>
    <row r="63" spans="1:15" ht="15" x14ac:dyDescent="0.25">
      <c r="A63" s="75"/>
      <c r="B63" s="76"/>
      <c r="C63" s="76" t="str">
        <f>C11</f>
        <v>2. GATTARENG</v>
      </c>
      <c r="D63" s="77">
        <f>'[1]56'!D13</f>
        <v>25837</v>
      </c>
      <c r="E63" s="80">
        <v>6608</v>
      </c>
      <c r="F63" s="80">
        <v>5931</v>
      </c>
      <c r="G63" s="81">
        <v>3742</v>
      </c>
      <c r="H63" s="81">
        <v>1121</v>
      </c>
      <c r="I63" s="81">
        <v>3422</v>
      </c>
      <c r="J63" s="81">
        <v>0</v>
      </c>
      <c r="K63" s="81">
        <v>45</v>
      </c>
      <c r="L63" s="81">
        <v>1917</v>
      </c>
      <c r="M63" s="81">
        <v>0</v>
      </c>
      <c r="N63" s="80">
        <f>SUM(E63:M63)</f>
        <v>22786</v>
      </c>
      <c r="O63" s="82">
        <f t="shared" ref="O63:O81" si="3">N63/$D63*100</f>
        <v>88.191353485311765</v>
      </c>
    </row>
    <row r="64" spans="1:15" ht="15" x14ac:dyDescent="0.25">
      <c r="A64" s="75"/>
      <c r="B64" s="76"/>
      <c r="C64" s="76" t="str">
        <f>C12</f>
        <v>3. BONTONYELENG</v>
      </c>
      <c r="D64" s="77">
        <f>'[1]56'!D14</f>
        <v>29375</v>
      </c>
      <c r="E64" s="80">
        <v>1644</v>
      </c>
      <c r="F64" s="80">
        <v>6832</v>
      </c>
      <c r="G64" s="81">
        <v>3976</v>
      </c>
      <c r="H64" s="81">
        <v>165</v>
      </c>
      <c r="I64" s="81">
        <v>0</v>
      </c>
      <c r="J64" s="81">
        <v>0</v>
      </c>
      <c r="K64" s="81">
        <v>896</v>
      </c>
      <c r="L64" s="81">
        <v>8840</v>
      </c>
      <c r="M64" s="81">
        <v>0</v>
      </c>
      <c r="N64" s="80">
        <f t="shared" ref="N64:N81" si="4">SUM(E64:M64)</f>
        <v>22353</v>
      </c>
      <c r="O64" s="82">
        <f t="shared" si="3"/>
        <v>76.09531914893617</v>
      </c>
    </row>
    <row r="65" spans="1:15" ht="15" x14ac:dyDescent="0.25">
      <c r="A65" s="75">
        <f>A13</f>
        <v>2</v>
      </c>
      <c r="B65" s="76" t="str">
        <f>B13</f>
        <v>KINDANG</v>
      </c>
      <c r="C65" s="76" t="str">
        <f>C13</f>
        <v>4. BORONG RAPPOA</v>
      </c>
      <c r="D65" s="77">
        <f>'[1]56'!D15</f>
        <v>14740</v>
      </c>
      <c r="E65" s="80">
        <v>786</v>
      </c>
      <c r="F65" s="80">
        <v>2710</v>
      </c>
      <c r="G65" s="81">
        <v>0</v>
      </c>
      <c r="H65" s="81">
        <v>0</v>
      </c>
      <c r="I65" s="81">
        <v>8671</v>
      </c>
      <c r="J65" s="81">
        <v>0</v>
      </c>
      <c r="K65" s="81">
        <v>0</v>
      </c>
      <c r="L65" s="81">
        <v>118</v>
      </c>
      <c r="M65" s="81">
        <v>0</v>
      </c>
      <c r="N65" s="80">
        <f t="shared" si="4"/>
        <v>12285</v>
      </c>
      <c r="O65" s="82">
        <f t="shared" si="3"/>
        <v>83.344640434192669</v>
      </c>
    </row>
    <row r="66" spans="1:15" ht="15" x14ac:dyDescent="0.25">
      <c r="A66" s="75"/>
      <c r="B66" s="76"/>
      <c r="C66" s="76" t="str">
        <f>C14</f>
        <v>5. BALIBO</v>
      </c>
      <c r="D66" s="77">
        <f>'[1]56'!D16</f>
        <v>18357</v>
      </c>
      <c r="E66" s="80">
        <v>6825</v>
      </c>
      <c r="F66" s="80">
        <v>0</v>
      </c>
      <c r="G66" s="81">
        <v>34</v>
      </c>
      <c r="H66" s="81">
        <v>0</v>
      </c>
      <c r="I66" s="81">
        <v>6589</v>
      </c>
      <c r="J66" s="81">
        <v>0</v>
      </c>
      <c r="K66" s="81">
        <v>310</v>
      </c>
      <c r="L66" s="81">
        <v>3702</v>
      </c>
      <c r="M66" s="81">
        <v>0</v>
      </c>
      <c r="N66" s="80">
        <f t="shared" si="4"/>
        <v>17460</v>
      </c>
      <c r="O66" s="82">
        <f t="shared" si="3"/>
        <v>95.113580650433079</v>
      </c>
    </row>
    <row r="67" spans="1:15" ht="15" x14ac:dyDescent="0.25">
      <c r="A67" s="75">
        <f>A15</f>
        <v>3</v>
      </c>
      <c r="B67" s="76" t="str">
        <f>B15</f>
        <v>UJUNG BULU</v>
      </c>
      <c r="C67" s="76" t="str">
        <f>C15</f>
        <v>6. CAILE</v>
      </c>
      <c r="D67" s="77">
        <f>'[1]56'!D17</f>
        <v>50078</v>
      </c>
      <c r="E67" s="80">
        <v>15648</v>
      </c>
      <c r="F67" s="80">
        <v>2931</v>
      </c>
      <c r="G67" s="81">
        <v>4113</v>
      </c>
      <c r="H67" s="81">
        <v>0</v>
      </c>
      <c r="I67" s="81">
        <v>0</v>
      </c>
      <c r="J67" s="81">
        <v>0</v>
      </c>
      <c r="K67" s="81">
        <v>2692</v>
      </c>
      <c r="L67" s="81">
        <v>19864</v>
      </c>
      <c r="M67" s="81">
        <v>0</v>
      </c>
      <c r="N67" s="80">
        <f t="shared" si="4"/>
        <v>45248</v>
      </c>
      <c r="O67" s="82">
        <f t="shared" si="3"/>
        <v>90.355046128040257</v>
      </c>
    </row>
    <row r="68" spans="1:15" ht="15" x14ac:dyDescent="0.25">
      <c r="A68" s="75">
        <f>A16</f>
        <v>4</v>
      </c>
      <c r="B68" s="76" t="str">
        <f>B16</f>
        <v>UJUNG LOE</v>
      </c>
      <c r="C68" s="76" t="str">
        <f>C16</f>
        <v>7. UJUNG LOE</v>
      </c>
      <c r="D68" s="77">
        <f>'[1]56'!D18</f>
        <v>29383</v>
      </c>
      <c r="E68" s="80">
        <v>10606</v>
      </c>
      <c r="F68" s="80">
        <v>10810</v>
      </c>
      <c r="G68" s="81">
        <v>457</v>
      </c>
      <c r="H68" s="81">
        <v>89</v>
      </c>
      <c r="I68" s="81">
        <v>0</v>
      </c>
      <c r="J68" s="81">
        <v>0</v>
      </c>
      <c r="K68" s="81">
        <v>254</v>
      </c>
      <c r="L68" s="81">
        <v>945</v>
      </c>
      <c r="M68" s="81">
        <v>0</v>
      </c>
      <c r="N68" s="80">
        <f t="shared" si="4"/>
        <v>23161</v>
      </c>
      <c r="O68" s="82">
        <f t="shared" si="3"/>
        <v>78.824490351563824</v>
      </c>
    </row>
    <row r="69" spans="1:15" ht="15" x14ac:dyDescent="0.25">
      <c r="A69" s="75"/>
      <c r="B69" s="76"/>
      <c r="C69" s="76" t="str">
        <f>C17</f>
        <v>8. MANYAMPA</v>
      </c>
      <c r="D69" s="77">
        <f>'[1]56'!D19</f>
        <v>6301</v>
      </c>
      <c r="E69" s="80">
        <v>1725</v>
      </c>
      <c r="F69" s="80">
        <v>0</v>
      </c>
      <c r="G69" s="81">
        <v>850</v>
      </c>
      <c r="H69" s="81">
        <v>0</v>
      </c>
      <c r="I69" s="81">
        <v>20</v>
      </c>
      <c r="J69" s="81">
        <v>0</v>
      </c>
      <c r="K69" s="81">
        <v>0</v>
      </c>
      <c r="L69" s="81">
        <v>2862</v>
      </c>
      <c r="M69" s="81">
        <v>0</v>
      </c>
      <c r="N69" s="80">
        <f t="shared" si="4"/>
        <v>5457</v>
      </c>
      <c r="O69" s="82">
        <f t="shared" si="3"/>
        <v>86.605300745913354</v>
      </c>
    </row>
    <row r="70" spans="1:15" ht="15" x14ac:dyDescent="0.25">
      <c r="A70" s="75"/>
      <c r="B70" s="76"/>
      <c r="C70" s="76" t="str">
        <f>C18</f>
        <v>9. PALANGISANG</v>
      </c>
      <c r="D70" s="77">
        <f>'[1]56'!D20</f>
        <v>12461</v>
      </c>
      <c r="E70" s="80">
        <v>1254</v>
      </c>
      <c r="F70" s="80">
        <v>3722</v>
      </c>
      <c r="G70" s="81">
        <v>2293</v>
      </c>
      <c r="H70" s="81">
        <v>0</v>
      </c>
      <c r="I70" s="81">
        <v>0</v>
      </c>
      <c r="J70" s="81">
        <v>0</v>
      </c>
      <c r="K70" s="81">
        <v>286</v>
      </c>
      <c r="L70" s="81">
        <v>2219</v>
      </c>
      <c r="M70" s="81">
        <v>0</v>
      </c>
      <c r="N70" s="80">
        <f t="shared" si="4"/>
        <v>9774</v>
      </c>
      <c r="O70" s="82">
        <f t="shared" si="3"/>
        <v>78.436722574432224</v>
      </c>
    </row>
    <row r="71" spans="1:15" ht="15" x14ac:dyDescent="0.25">
      <c r="A71" s="75">
        <f>A19</f>
        <v>5</v>
      </c>
      <c r="B71" s="76" t="str">
        <f>B19</f>
        <v>BONTO BAHARI</v>
      </c>
      <c r="C71" s="76" t="str">
        <f>C19</f>
        <v>10. BONTO BAHARI</v>
      </c>
      <c r="D71" s="77">
        <f>'[1]56'!D21</f>
        <v>28720</v>
      </c>
      <c r="E71" s="80">
        <v>328</v>
      </c>
      <c r="F71" s="80">
        <v>418</v>
      </c>
      <c r="G71" s="81">
        <v>0</v>
      </c>
      <c r="H71" s="81">
        <v>0</v>
      </c>
      <c r="I71" s="83">
        <v>0</v>
      </c>
      <c r="J71" s="81">
        <v>0</v>
      </c>
      <c r="K71" s="81">
        <v>487</v>
      </c>
      <c r="L71" s="81">
        <v>21627</v>
      </c>
      <c r="M71" s="81">
        <v>0</v>
      </c>
      <c r="N71" s="80">
        <f t="shared" si="4"/>
        <v>22860</v>
      </c>
      <c r="O71" s="82">
        <f t="shared" si="3"/>
        <v>79.596100278551532</v>
      </c>
    </row>
    <row r="72" spans="1:15" ht="15" x14ac:dyDescent="0.25">
      <c r="A72" s="75">
        <f>A20</f>
        <v>6</v>
      </c>
      <c r="B72" s="76" t="str">
        <f>B20</f>
        <v>BONTO TIRO</v>
      </c>
      <c r="C72" s="76" t="str">
        <f>C20</f>
        <v>11.BONTO TIRO</v>
      </c>
      <c r="D72" s="77">
        <f>'[1]56'!D22</f>
        <v>15091</v>
      </c>
      <c r="E72" s="80">
        <v>1555</v>
      </c>
      <c r="F72" s="80">
        <v>6904</v>
      </c>
      <c r="G72" s="81">
        <v>1575</v>
      </c>
      <c r="H72" s="81">
        <v>2273</v>
      </c>
      <c r="I72" s="81">
        <v>435</v>
      </c>
      <c r="J72" s="81">
        <v>0</v>
      </c>
      <c r="K72" s="81">
        <v>304</v>
      </c>
      <c r="L72" s="81">
        <v>1912</v>
      </c>
      <c r="M72" s="81">
        <v>0</v>
      </c>
      <c r="N72" s="80">
        <f t="shared" si="4"/>
        <v>14958</v>
      </c>
      <c r="O72" s="82">
        <f t="shared" si="3"/>
        <v>99.118680007951752</v>
      </c>
    </row>
    <row r="73" spans="1:15" ht="15" x14ac:dyDescent="0.25">
      <c r="A73" s="75"/>
      <c r="B73" s="76"/>
      <c r="C73" s="76" t="str">
        <f>C21</f>
        <v>12. BATANG</v>
      </c>
      <c r="D73" s="77">
        <f>'[1]56'!D23</f>
        <v>12629</v>
      </c>
      <c r="E73" s="80">
        <v>385</v>
      </c>
      <c r="F73" s="80">
        <v>11863</v>
      </c>
      <c r="G73" s="81">
        <v>145</v>
      </c>
      <c r="H73" s="81">
        <v>235</v>
      </c>
      <c r="I73" s="81">
        <v>1380</v>
      </c>
      <c r="J73" s="81">
        <v>0</v>
      </c>
      <c r="K73" s="81">
        <v>89</v>
      </c>
      <c r="L73" s="81">
        <v>22</v>
      </c>
      <c r="M73" s="81">
        <v>0</v>
      </c>
      <c r="N73" s="80">
        <f t="shared" si="4"/>
        <v>14119</v>
      </c>
      <c r="O73" s="82">
        <f t="shared" si="3"/>
        <v>111.79824214110381</v>
      </c>
    </row>
    <row r="74" spans="1:15" ht="15" x14ac:dyDescent="0.25">
      <c r="A74" s="75">
        <f>A22</f>
        <v>7</v>
      </c>
      <c r="B74" s="76" t="str">
        <f>B22</f>
        <v>HERLANG</v>
      </c>
      <c r="C74" s="76" t="str">
        <f>C22</f>
        <v>13. HERLANG</v>
      </c>
      <c r="D74" s="77">
        <f>'[1]56'!D24</f>
        <v>18513</v>
      </c>
      <c r="E74" s="80">
        <v>5187</v>
      </c>
      <c r="F74" s="80">
        <v>4848</v>
      </c>
      <c r="G74" s="81">
        <v>4152</v>
      </c>
      <c r="H74" s="81">
        <v>0</v>
      </c>
      <c r="I74" s="81">
        <v>998</v>
      </c>
      <c r="J74" s="81">
        <v>0</v>
      </c>
      <c r="K74" s="81">
        <v>0</v>
      </c>
      <c r="L74" s="81">
        <v>865</v>
      </c>
      <c r="M74" s="81">
        <v>0</v>
      </c>
      <c r="N74" s="80">
        <f t="shared" si="4"/>
        <v>16050</v>
      </c>
      <c r="O74" s="82">
        <f t="shared" si="3"/>
        <v>86.695835358936961</v>
      </c>
    </row>
    <row r="75" spans="1:15" ht="15" x14ac:dyDescent="0.25">
      <c r="A75" s="75"/>
      <c r="B75" s="76"/>
      <c r="C75" s="76" t="str">
        <f>C23</f>
        <v>14. KARASSING</v>
      </c>
      <c r="D75" s="77">
        <f>'[1]56'!D25</f>
        <v>10167</v>
      </c>
      <c r="E75" s="80">
        <v>368</v>
      </c>
      <c r="F75" s="80">
        <v>815</v>
      </c>
      <c r="G75" s="81">
        <v>536</v>
      </c>
      <c r="H75" s="81">
        <v>0</v>
      </c>
      <c r="I75" s="81">
        <v>0</v>
      </c>
      <c r="J75" s="81">
        <v>0</v>
      </c>
      <c r="K75" s="81">
        <v>0</v>
      </c>
      <c r="L75" s="81">
        <v>6340</v>
      </c>
      <c r="M75" s="81">
        <v>0</v>
      </c>
      <c r="N75" s="80">
        <f t="shared" si="4"/>
        <v>8059</v>
      </c>
      <c r="O75" s="82">
        <f t="shared" si="3"/>
        <v>79.266253565456864</v>
      </c>
    </row>
    <row r="76" spans="1:15" ht="15" x14ac:dyDescent="0.25">
      <c r="A76" s="75">
        <f>A24</f>
        <v>8</v>
      </c>
      <c r="B76" s="76" t="str">
        <f>B24</f>
        <v>KAJANG</v>
      </c>
      <c r="C76" s="76" t="str">
        <f>C24</f>
        <v>15.KAJANG</v>
      </c>
      <c r="D76" s="77">
        <f>'[1]56'!D26</f>
        <v>19931</v>
      </c>
      <c r="E76" s="80">
        <v>16920</v>
      </c>
      <c r="F76" s="80">
        <v>0</v>
      </c>
      <c r="G76" s="81">
        <v>0</v>
      </c>
      <c r="H76" s="81">
        <v>0</v>
      </c>
      <c r="I76" s="81">
        <v>0</v>
      </c>
      <c r="J76" s="81">
        <v>0</v>
      </c>
      <c r="K76" s="81">
        <v>0</v>
      </c>
      <c r="L76" s="81">
        <v>0</v>
      </c>
      <c r="M76" s="81">
        <v>0</v>
      </c>
      <c r="N76" s="80">
        <f t="shared" si="4"/>
        <v>16920</v>
      </c>
      <c r="O76" s="82">
        <f t="shared" si="3"/>
        <v>84.892880437509405</v>
      </c>
    </row>
    <row r="77" spans="1:15" ht="15" x14ac:dyDescent="0.25">
      <c r="A77" s="75"/>
      <c r="B77" s="76"/>
      <c r="C77" s="76" t="str">
        <f>C25</f>
        <v>16. LEMBANNA</v>
      </c>
      <c r="D77" s="77">
        <f>'[1]56'!D27</f>
        <v>18366</v>
      </c>
      <c r="E77" s="80">
        <v>13340</v>
      </c>
      <c r="F77" s="80">
        <v>0</v>
      </c>
      <c r="G77" s="81">
        <v>0</v>
      </c>
      <c r="H77" s="81">
        <v>0</v>
      </c>
      <c r="I77" s="81">
        <v>0</v>
      </c>
      <c r="J77" s="81">
        <v>0</v>
      </c>
      <c r="K77" s="81">
        <v>0</v>
      </c>
      <c r="L77" s="81">
        <v>0</v>
      </c>
      <c r="M77" s="81">
        <v>0</v>
      </c>
      <c r="N77" s="80">
        <f t="shared" si="4"/>
        <v>13340</v>
      </c>
      <c r="O77" s="82">
        <f t="shared" si="3"/>
        <v>72.634215398018071</v>
      </c>
    </row>
    <row r="78" spans="1:15" ht="15" x14ac:dyDescent="0.25">
      <c r="A78" s="75"/>
      <c r="B78" s="76"/>
      <c r="C78" s="76" t="str">
        <f>C26</f>
        <v>17.TANAH TOA</v>
      </c>
      <c r="D78" s="77">
        <f>'[1]56'!D28</f>
        <v>10936</v>
      </c>
      <c r="E78" s="80">
        <v>2690</v>
      </c>
      <c r="F78" s="80">
        <v>451</v>
      </c>
      <c r="G78" s="81">
        <v>0</v>
      </c>
      <c r="H78" s="81">
        <v>2690</v>
      </c>
      <c r="I78" s="81">
        <v>2054</v>
      </c>
      <c r="J78" s="81">
        <v>1727</v>
      </c>
      <c r="K78" s="81">
        <v>0</v>
      </c>
      <c r="L78" s="81">
        <v>286</v>
      </c>
      <c r="M78" s="81">
        <v>0</v>
      </c>
      <c r="N78" s="80">
        <f t="shared" si="4"/>
        <v>9898</v>
      </c>
      <c r="O78" s="82">
        <f t="shared" si="3"/>
        <v>90.508412582296998</v>
      </c>
    </row>
    <row r="79" spans="1:15" ht="15" x14ac:dyDescent="0.25">
      <c r="A79" s="75">
        <f>A27</f>
        <v>9</v>
      </c>
      <c r="B79" s="76" t="str">
        <f>B27</f>
        <v>BULUKUMPA</v>
      </c>
      <c r="C79" s="76" t="str">
        <f>C27</f>
        <v>18. TANETE</v>
      </c>
      <c r="D79" s="77">
        <f>'[1]56'!D29</f>
        <v>40374</v>
      </c>
      <c r="E79" s="80">
        <v>6852</v>
      </c>
      <c r="F79" s="80">
        <v>3229</v>
      </c>
      <c r="G79" s="81">
        <v>1180</v>
      </c>
      <c r="H79" s="81">
        <v>0</v>
      </c>
      <c r="I79" s="81">
        <v>19956</v>
      </c>
      <c r="J79" s="81">
        <v>0</v>
      </c>
      <c r="K79" s="81">
        <v>589</v>
      </c>
      <c r="L79" s="81">
        <v>12515</v>
      </c>
      <c r="M79" s="81">
        <v>0</v>
      </c>
      <c r="N79" s="80">
        <f t="shared" si="4"/>
        <v>44321</v>
      </c>
      <c r="O79" s="82">
        <f t="shared" si="3"/>
        <v>109.77609352553624</v>
      </c>
    </row>
    <row r="80" spans="1:15" ht="15" x14ac:dyDescent="0.25">
      <c r="A80" s="75"/>
      <c r="B80" s="76"/>
      <c r="C80" s="76" t="str">
        <f>C28</f>
        <v>19. SALASSAE</v>
      </c>
      <c r="D80" s="77">
        <f>'[1]56'!D30</f>
        <v>14013</v>
      </c>
      <c r="E80" s="80">
        <v>2937</v>
      </c>
      <c r="F80" s="80">
        <v>2095</v>
      </c>
      <c r="G80" s="81">
        <v>0</v>
      </c>
      <c r="H80" s="81">
        <v>0</v>
      </c>
      <c r="I80" s="81">
        <v>1538</v>
      </c>
      <c r="J80" s="81">
        <v>0</v>
      </c>
      <c r="K80" s="81">
        <v>987</v>
      </c>
      <c r="L80" s="81">
        <v>2080</v>
      </c>
      <c r="M80" s="81">
        <v>0</v>
      </c>
      <c r="N80" s="80">
        <f t="shared" si="4"/>
        <v>9637</v>
      </c>
      <c r="O80" s="82">
        <f t="shared" si="3"/>
        <v>68.771854706344101</v>
      </c>
    </row>
    <row r="81" spans="1:15" ht="15" x14ac:dyDescent="0.25">
      <c r="A81" s="75">
        <f>A29</f>
        <v>10</v>
      </c>
      <c r="B81" s="76" t="str">
        <f>B29</f>
        <v>RILAU ALE</v>
      </c>
      <c r="C81" s="76" t="str">
        <f>C29</f>
        <v>20.BONTO BANGUN</v>
      </c>
      <c r="D81" s="77">
        <f>'[1]56'!D31</f>
        <v>43325</v>
      </c>
      <c r="E81" s="84">
        <v>6328</v>
      </c>
      <c r="F81" s="84">
        <v>6503</v>
      </c>
      <c r="G81" s="85">
        <v>1451</v>
      </c>
      <c r="H81" s="85">
        <v>0</v>
      </c>
      <c r="I81" s="81">
        <v>9105</v>
      </c>
      <c r="J81" s="85">
        <v>0</v>
      </c>
      <c r="K81" s="85">
        <v>3155</v>
      </c>
      <c r="L81" s="85">
        <v>10684</v>
      </c>
      <c r="M81" s="85">
        <v>1298</v>
      </c>
      <c r="N81" s="84">
        <f t="shared" si="4"/>
        <v>38524</v>
      </c>
      <c r="O81" s="86">
        <f t="shared" si="3"/>
        <v>88.91863819965377</v>
      </c>
    </row>
    <row r="82" spans="1:15" ht="15" x14ac:dyDescent="0.25">
      <c r="A82" s="87" t="s">
        <v>25</v>
      </c>
      <c r="B82" s="87"/>
      <c r="C82" s="87"/>
      <c r="D82" s="88">
        <f>SUM(D62:D81)</f>
        <v>445699</v>
      </c>
      <c r="E82" s="88">
        <f t="shared" ref="E82:N82" si="5">SUM(E62:E81)</f>
        <v>113190</v>
      </c>
      <c r="F82" s="89">
        <f t="shared" si="5"/>
        <v>76767</v>
      </c>
      <c r="G82" s="89">
        <f t="shared" si="5"/>
        <v>29747</v>
      </c>
      <c r="H82" s="89">
        <f t="shared" si="5"/>
        <v>6658</v>
      </c>
      <c r="I82" s="89">
        <f>SUM(I62:I81)</f>
        <v>54168</v>
      </c>
      <c r="J82" s="89">
        <f t="shared" si="5"/>
        <v>1727</v>
      </c>
      <c r="K82" s="89">
        <f t="shared" si="5"/>
        <v>11301</v>
      </c>
      <c r="L82" s="89">
        <f t="shared" si="5"/>
        <v>97048</v>
      </c>
      <c r="M82" s="89">
        <f t="shared" si="5"/>
        <v>1298</v>
      </c>
      <c r="N82" s="89">
        <f t="shared" si="5"/>
        <v>391904</v>
      </c>
      <c r="O82" s="90">
        <f>N82/$D82*100</f>
        <v>87.930195041945353</v>
      </c>
    </row>
    <row r="83" spans="1:15" ht="15" x14ac:dyDescent="0.25">
      <c r="A83" s="91"/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</row>
    <row r="84" spans="1:15" ht="15" x14ac:dyDescent="0.25">
      <c r="A84" s="91" t="s">
        <v>48</v>
      </c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</row>
    <row r="85" spans="1:15" ht="15" x14ac:dyDescent="0.25">
      <c r="A85" s="91"/>
      <c r="B85" s="91"/>
      <c r="C85" s="91"/>
      <c r="D85" s="91"/>
      <c r="E85" s="92">
        <f>'[2]penduduk per puskesmas'!$F$29</f>
        <v>418326</v>
      </c>
      <c r="F85" s="91"/>
      <c r="G85" s="91"/>
      <c r="H85" s="91"/>
      <c r="I85" s="91"/>
      <c r="J85" s="91"/>
      <c r="K85" s="91"/>
      <c r="L85" s="91"/>
      <c r="M85" s="91"/>
      <c r="N85" s="91"/>
      <c r="O85" s="91"/>
    </row>
    <row r="86" spans="1:15" s="93" customFormat="1" x14ac:dyDescent="0.25"/>
    <row r="87" spans="1:15" s="93" customFormat="1" ht="16.8" x14ac:dyDescent="0.3">
      <c r="L87" s="94" t="s">
        <v>49</v>
      </c>
      <c r="M87" s="94"/>
      <c r="N87" s="94"/>
    </row>
    <row r="88" spans="1:15" s="93" customFormat="1" ht="16.8" x14ac:dyDescent="0.3">
      <c r="L88" s="94" t="s">
        <v>50</v>
      </c>
      <c r="M88" s="94"/>
      <c r="N88" s="94"/>
    </row>
    <row r="89" spans="1:15" s="93" customFormat="1" ht="16.8" x14ac:dyDescent="0.3">
      <c r="L89" s="95"/>
      <c r="M89" s="95"/>
      <c r="N89" s="95"/>
    </row>
    <row r="90" spans="1:15" s="93" customFormat="1" ht="16.8" x14ac:dyDescent="0.3">
      <c r="L90" s="95"/>
      <c r="M90" s="95"/>
      <c r="N90" s="95"/>
    </row>
    <row r="91" spans="1:15" s="93" customFormat="1" ht="16.8" x14ac:dyDescent="0.3">
      <c r="L91" s="95"/>
      <c r="M91" s="95"/>
      <c r="N91" s="95"/>
    </row>
    <row r="92" spans="1:15" s="93" customFormat="1" ht="16.8" x14ac:dyDescent="0.3">
      <c r="L92" s="95"/>
      <c r="M92" s="95"/>
      <c r="N92" s="95"/>
    </row>
    <row r="93" spans="1:15" s="93" customFormat="1" ht="16.8" x14ac:dyDescent="0.3">
      <c r="L93" s="96"/>
      <c r="M93" s="5"/>
      <c r="N93" s="5"/>
    </row>
    <row r="94" spans="1:15" s="93" customFormat="1" ht="16.8" x14ac:dyDescent="0.3">
      <c r="L94" s="96"/>
      <c r="M94" s="5"/>
      <c r="N94" s="5"/>
    </row>
    <row r="95" spans="1:15" s="93" customFormat="1" ht="16.8" x14ac:dyDescent="0.3">
      <c r="L95" s="5"/>
      <c r="M95" s="5"/>
      <c r="N95" s="5"/>
    </row>
    <row r="96" spans="1:15" s="93" customFormat="1" ht="16.8" x14ac:dyDescent="0.3">
      <c r="L96" s="97" t="s">
        <v>51</v>
      </c>
      <c r="M96" s="97"/>
      <c r="N96" s="97"/>
    </row>
    <row r="97" spans="12:14" s="93" customFormat="1" ht="16.8" x14ac:dyDescent="0.3">
      <c r="L97" s="94" t="s">
        <v>52</v>
      </c>
      <c r="M97" s="94"/>
      <c r="N97" s="94"/>
    </row>
    <row r="98" spans="12:14" s="93" customFormat="1" x14ac:dyDescent="0.25">
      <c r="L98" s="98"/>
    </row>
    <row r="99" spans="12:14" s="93" customFormat="1" x14ac:dyDescent="0.25"/>
    <row r="100" spans="12:14" s="93" customFormat="1" x14ac:dyDescent="0.25"/>
  </sheetData>
  <mergeCells count="20">
    <mergeCell ref="L87:N87"/>
    <mergeCell ref="L88:N88"/>
    <mergeCell ref="L96:N96"/>
    <mergeCell ref="L97:N97"/>
    <mergeCell ref="A54:O54"/>
    <mergeCell ref="A58:A60"/>
    <mergeCell ref="B58:B60"/>
    <mergeCell ref="C58:C60"/>
    <mergeCell ref="D58:D60"/>
    <mergeCell ref="E58:M58"/>
    <mergeCell ref="N58:O59"/>
    <mergeCell ref="E59:K59"/>
    <mergeCell ref="L59:M59"/>
    <mergeCell ref="A3:L3"/>
    <mergeCell ref="A7:A8"/>
    <mergeCell ref="B7:B8"/>
    <mergeCell ref="C7:C8"/>
    <mergeCell ref="D7:D8"/>
    <mergeCell ref="E7:H7"/>
    <mergeCell ref="I7:L7"/>
  </mergeCells>
  <printOptions horizontalCentered="1"/>
  <pageMargins left="0.7" right="0.7" top="0.75" bottom="0.75" header="0.3" footer="0.3"/>
  <pageSetup paperSize="9" scale="65" orientation="landscape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2021</vt:lpstr>
      <vt:lpstr>'2021'!_Toc482913648</vt:lpstr>
      <vt:lpstr>'2021'!Print_Area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MyBook Pro H5</dc:creator>
  <cp:lastModifiedBy>MyBook Pro H5</cp:lastModifiedBy>
  <dcterms:created xsi:type="dcterms:W3CDTF">2025-11-06T02:12:29Z</dcterms:created>
  <dcterms:modified xsi:type="dcterms:W3CDTF">2025-11-06T02:13:08Z</dcterms:modified>
</cp:coreProperties>
</file>