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5\2025 UPDATE SATU DATA INDONESIA\71.78 PELAYANAN KESEHATAN ORANG DENGAN GANGGUAN JIWA (ODGJ) BERAT\"/>
    </mc:Choice>
  </mc:AlternateContent>
  <xr:revisionPtr revIDLastSave="0" documentId="8_{3C2DF816-B7E8-4A7C-8A08-18F3864095AE}" xr6:coauthVersionLast="47" xr6:coauthVersionMax="47" xr10:uidLastSave="{00000000-0000-0000-0000-000000000000}"/>
  <bookViews>
    <workbookView xWindow="-108" yWindow="-108" windowWidth="23256" windowHeight="12456" xr2:uid="{5875998C-5A7F-4F4C-8194-04ABB6519803}"/>
  </bookViews>
  <sheets>
    <sheet name="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M32" i="1"/>
  <c r="L32" i="1"/>
  <c r="K32" i="1"/>
  <c r="N32" i="1" s="1"/>
  <c r="O32" i="1" s="1"/>
  <c r="M31" i="1"/>
  <c r="N31" i="1" s="1"/>
  <c r="O31" i="1" s="1"/>
  <c r="L31" i="1"/>
  <c r="K31" i="1"/>
  <c r="M30" i="1"/>
  <c r="L30" i="1"/>
  <c r="K30" i="1"/>
  <c r="N30" i="1" s="1"/>
  <c r="O30" i="1" s="1"/>
  <c r="O29" i="1"/>
  <c r="N29" i="1"/>
  <c r="M29" i="1"/>
  <c r="L29" i="1"/>
  <c r="K29" i="1"/>
  <c r="M28" i="1"/>
  <c r="L28" i="1"/>
  <c r="N28" i="1" s="1"/>
  <c r="O28" i="1" s="1"/>
  <c r="K28" i="1"/>
  <c r="M27" i="1"/>
  <c r="L27" i="1"/>
  <c r="K27" i="1"/>
  <c r="N27" i="1" s="1"/>
  <c r="O27" i="1" s="1"/>
  <c r="N26" i="1"/>
  <c r="O26" i="1" s="1"/>
  <c r="M26" i="1"/>
  <c r="L26" i="1"/>
  <c r="K26" i="1"/>
  <c r="M25" i="1"/>
  <c r="L25" i="1"/>
  <c r="K25" i="1"/>
  <c r="N25" i="1" s="1"/>
  <c r="O25" i="1" s="1"/>
  <c r="M24" i="1"/>
  <c r="L24" i="1"/>
  <c r="K24" i="1"/>
  <c r="N24" i="1" s="1"/>
  <c r="O24" i="1" s="1"/>
  <c r="M23" i="1"/>
  <c r="N23" i="1" s="1"/>
  <c r="O23" i="1" s="1"/>
  <c r="L23" i="1"/>
  <c r="K23" i="1"/>
  <c r="M22" i="1"/>
  <c r="L22" i="1"/>
  <c r="K22" i="1"/>
  <c r="N22" i="1" s="1"/>
  <c r="O22" i="1" s="1"/>
  <c r="O21" i="1"/>
  <c r="N21" i="1"/>
  <c r="M21" i="1"/>
  <c r="L21" i="1"/>
  <c r="K21" i="1"/>
  <c r="M20" i="1"/>
  <c r="L20" i="1"/>
  <c r="N20" i="1" s="1"/>
  <c r="O20" i="1" s="1"/>
  <c r="K20" i="1"/>
  <c r="M19" i="1"/>
  <c r="L19" i="1"/>
  <c r="K19" i="1"/>
  <c r="N19" i="1" s="1"/>
  <c r="O19" i="1" s="1"/>
  <c r="N18" i="1"/>
  <c r="O18" i="1" s="1"/>
  <c r="M18" i="1"/>
  <c r="L18" i="1"/>
  <c r="K18" i="1"/>
  <c r="M17" i="1"/>
  <c r="L17" i="1"/>
  <c r="K17" i="1"/>
  <c r="N17" i="1" s="1"/>
  <c r="O17" i="1" s="1"/>
  <c r="M16" i="1"/>
  <c r="L16" i="1"/>
  <c r="K16" i="1"/>
  <c r="N16" i="1" s="1"/>
  <c r="O16" i="1" s="1"/>
  <c r="M15" i="1"/>
  <c r="N15" i="1" s="1"/>
  <c r="O15" i="1" s="1"/>
  <c r="L15" i="1"/>
  <c r="K15" i="1"/>
  <c r="M14" i="1"/>
  <c r="L14" i="1"/>
  <c r="K14" i="1"/>
  <c r="N14" i="1" s="1"/>
  <c r="O14" i="1" s="1"/>
  <c r="O13" i="1"/>
  <c r="N13" i="1"/>
  <c r="M13" i="1"/>
  <c r="L13" i="1"/>
  <c r="K13" i="1"/>
  <c r="M12" i="1"/>
  <c r="M33" i="1" s="1"/>
  <c r="L12" i="1"/>
  <c r="L33" i="1" s="1"/>
  <c r="K12" i="1"/>
  <c r="K33" i="1" s="1"/>
  <c r="A5" i="1"/>
  <c r="A4" i="1"/>
  <c r="N12" i="1" l="1"/>
  <c r="N33" i="1" l="1"/>
  <c r="O33" i="1" s="1"/>
  <c r="O12" i="1"/>
</calcChain>
</file>

<file path=xl/sharedStrings.xml><?xml version="1.0" encoding="utf-8"?>
<sst xmlns="http://schemas.openxmlformats.org/spreadsheetml/2006/main" count="55" uniqueCount="45">
  <si>
    <t>TABEL 78</t>
  </si>
  <si>
    <t>PELAYANAN KESEHATAN ORANG DENGAN GANGGUAN JIWA (ODGJ) BERAT  MENURUT KECAMATAN DAN PUSKESMAS</t>
  </si>
  <si>
    <t>NO</t>
  </si>
  <si>
    <t>KECAMATAN</t>
  </si>
  <si>
    <t>PUSKESMAS</t>
  </si>
  <si>
    <t>SASARAN  ODGJ BERAT</t>
  </si>
  <si>
    <t>PELAYANAN KESEHATAN ODGJ BERAT</t>
  </si>
  <si>
    <t>SKIZOFRENIA</t>
  </si>
  <si>
    <t>PSIKOTIK AKUT</t>
  </si>
  <si>
    <t>TOTAL</t>
  </si>
  <si>
    <t>MENDAPAT PELAYANAN KESEHATAN</t>
  </si>
  <si>
    <t>0-14 th</t>
  </si>
  <si>
    <t>15 - 59 th</t>
  </si>
  <si>
    <r>
      <rPr>
        <b/>
        <u/>
        <sz val="12"/>
        <color rgb="FF000000"/>
        <rFont val="Arial"/>
        <family val="2"/>
      </rPr>
      <t>&gt;</t>
    </r>
    <r>
      <rPr>
        <b/>
        <sz val="12"/>
        <color rgb="FF000000"/>
        <rFont val="Arial"/>
        <family val="2"/>
      </rPr>
      <t xml:space="preserve"> 60 th</t>
    </r>
  </si>
  <si>
    <r>
      <rPr>
        <b/>
        <u/>
        <sz val="12"/>
        <color theme="1"/>
        <rFont val="Arial"/>
        <family val="2"/>
      </rPr>
      <t>&gt;</t>
    </r>
    <r>
      <rPr>
        <b/>
        <sz val="12"/>
        <color theme="1"/>
        <rFont val="Arial"/>
        <family val="2"/>
      </rPr>
      <t xml:space="preserve"> 60 th</t>
    </r>
  </si>
  <si>
    <t>JUMLAH</t>
  </si>
  <si>
    <t>%</t>
  </si>
  <si>
    <t>GANTARANG</t>
  </si>
  <si>
    <t>PONRE</t>
  </si>
  <si>
    <t>GATTARENG</t>
  </si>
  <si>
    <t>BONTONYELENG</t>
  </si>
  <si>
    <t>KINDANG</t>
  </si>
  <si>
    <t>BORONG RAPPOA</t>
  </si>
  <si>
    <t>BALIBO</t>
  </si>
  <si>
    <t>UJUNG BULU</t>
  </si>
  <si>
    <t>CAILE</t>
  </si>
  <si>
    <t>UJUNG LOE</t>
  </si>
  <si>
    <t>MANYAMPA</t>
  </si>
  <si>
    <t>PALANGISANG</t>
  </si>
  <si>
    <t>BONTO BAHARI</t>
  </si>
  <si>
    <t>BONTO TIRO</t>
  </si>
  <si>
    <t>BATANG</t>
  </si>
  <si>
    <t>HERLANG</t>
  </si>
  <si>
    <t>KARASSING</t>
  </si>
  <si>
    <t>KAJANG</t>
  </si>
  <si>
    <t>LEMBANNA</t>
  </si>
  <si>
    <t>TANAH TOA</t>
  </si>
  <si>
    <t>BULUKUMPA</t>
  </si>
  <si>
    <t>TANETE</t>
  </si>
  <si>
    <t>SALASSAE</t>
  </si>
  <si>
    <t>BALANTAROANG</t>
  </si>
  <si>
    <t>RILAU ALE</t>
  </si>
  <si>
    <t>BONTO BANGUN</t>
  </si>
  <si>
    <t>JUMLAH (KAB/KOTA)</t>
  </si>
  <si>
    <t>Sumber: Bidang Kesehatan Masyarakat Dinas Kesehatan Bulukumba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</si>
</sst>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12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2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/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indexed="64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/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2" fillId="0" borderId="7" xfId="0" applyFont="1" applyBorder="1" applyAlignment="1">
      <alignment vertical="center"/>
    </xf>
    <xf numFmtId="0" fontId="3" fillId="0" borderId="2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1" fillId="0" borderId="12" xfId="0" applyFont="1" applyBorder="1" applyAlignment="1">
      <alignment horizontal="center" vertical="center" wrapText="1"/>
    </xf>
    <xf numFmtId="0" fontId="3" fillId="0" borderId="14" xfId="0" applyFont="1" applyBorder="1"/>
    <xf numFmtId="0" fontId="1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0" xfId="0" applyFont="1"/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37" fontId="9" fillId="0" borderId="19" xfId="0" applyNumberFormat="1" applyFont="1" applyBorder="1" applyAlignment="1">
      <alignment horizontal="center" vertical="center"/>
    </xf>
    <xf numFmtId="37" fontId="9" fillId="0" borderId="20" xfId="0" applyNumberFormat="1" applyFont="1" applyBorder="1" applyAlignment="1">
      <alignment horizontal="center" vertical="center"/>
    </xf>
    <xf numFmtId="164" fontId="9" fillId="0" borderId="2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37" fontId="9" fillId="0" borderId="22" xfId="0" applyNumberFormat="1" applyFont="1" applyBorder="1" applyAlignment="1">
      <alignment horizontal="center" vertical="center"/>
    </xf>
    <xf numFmtId="37" fontId="9" fillId="0" borderId="23" xfId="0" applyNumberFormat="1" applyFont="1" applyBorder="1" applyAlignment="1">
      <alignment horizontal="center" vertical="center"/>
    </xf>
    <xf numFmtId="164" fontId="9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0" fillId="0" borderId="30" xfId="0" applyBorder="1"/>
    <xf numFmtId="0" fontId="0" fillId="0" borderId="31" xfId="0" applyBorder="1"/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7" fontId="10" fillId="0" borderId="38" xfId="0" applyNumberFormat="1" applyFont="1" applyBorder="1" applyAlignment="1">
      <alignment horizontal="center" vertical="center"/>
    </xf>
    <xf numFmtId="164" fontId="10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Profil%20Dinkes%202023%20Bulukumba%20Fix.xlsb" TargetMode="External"/><Relationship Id="rId1" Type="http://schemas.openxmlformats.org/officeDocument/2006/relationships/externalLinkPath" Target="/2025/2025%20UPDATE%20SATU%20DATA%20INDONESIA/000%20LAMPIRAN%20PROFIL%20DINAS%20KESEHATAN/Lampiran%20Profil%20Dinkes%202023%20Bulukumba%20Fix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3.a"/>
      <sheetName val="14"/>
      <sheetName val="14.a"/>
      <sheetName val="15"/>
      <sheetName val="15.a"/>
      <sheetName val="16"/>
      <sheetName val="16.a"/>
      <sheetName val="17"/>
      <sheetName val="17.a"/>
      <sheetName val="18"/>
      <sheetName val="18.a"/>
      <sheetName val="19"/>
      <sheetName val="19.a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Sheet1"/>
      <sheetName val="Sheet2"/>
    </sheetNames>
    <sheetDataSet>
      <sheetData sheetId="0"/>
      <sheetData sheetId="1">
        <row r="5">
          <cell r="A5" t="str">
            <v>KABUPATEN  BULUKUMBA</v>
          </cell>
        </row>
        <row r="6">
          <cell r="A6" t="str">
            <v>TAHUN 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12B8C-31F5-4DBC-9455-F9907B668B36}">
  <sheetPr>
    <tabColor rgb="FF00B0F0"/>
    <pageSetUpPr fitToPage="1"/>
  </sheetPr>
  <dimension ref="A1:Z997"/>
  <sheetViews>
    <sheetView tabSelected="1" zoomScale="85" zoomScaleNormal="85" workbookViewId="0">
      <selection activeCell="V22" sqref="V22"/>
    </sheetView>
  </sheetViews>
  <sheetFormatPr defaultColWidth="14.44140625" defaultRowHeight="15" customHeight="1" x14ac:dyDescent="0.3"/>
  <cols>
    <col min="1" max="1" width="5.6640625" customWidth="1"/>
    <col min="2" max="3" width="30.6640625" customWidth="1"/>
    <col min="4" max="4" width="17.44140625" customWidth="1"/>
    <col min="5" max="16" width="9.6640625" customWidth="1"/>
    <col min="17" max="26" width="8.6640625" customWidth="1"/>
  </cols>
  <sheetData>
    <row r="1" spans="1:26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6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6" x14ac:dyDescent="0.3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6" x14ac:dyDescent="0.3">
      <c r="A4" s="4" t="str">
        <f>'[1]1'!$A$5</f>
        <v>KABUPATEN  BULUKUMBA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4" t="str">
        <f>'[1]1'!$A$6</f>
        <v>TAHUN 2023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2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6" x14ac:dyDescent="0.3">
      <c r="A7" s="7" t="s">
        <v>2</v>
      </c>
      <c r="B7" s="7" t="s">
        <v>3</v>
      </c>
      <c r="C7" s="7" t="s">
        <v>4</v>
      </c>
      <c r="D7" s="8" t="s">
        <v>5</v>
      </c>
      <c r="E7" s="9" t="s">
        <v>6</v>
      </c>
      <c r="F7" s="10"/>
      <c r="G7" s="10"/>
      <c r="H7" s="10"/>
      <c r="I7" s="10"/>
      <c r="J7" s="10"/>
      <c r="K7" s="10"/>
      <c r="L7" s="10"/>
      <c r="M7" s="10"/>
      <c r="N7" s="10"/>
      <c r="O7" s="11"/>
      <c r="P7" s="12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6" x14ac:dyDescent="0.3">
      <c r="A8" s="13"/>
      <c r="B8" s="13"/>
      <c r="C8" s="13"/>
      <c r="D8" s="13"/>
      <c r="E8" s="14"/>
      <c r="F8" s="15"/>
      <c r="G8" s="15"/>
      <c r="H8" s="15"/>
      <c r="I8" s="15"/>
      <c r="J8" s="15"/>
      <c r="K8" s="15"/>
      <c r="L8" s="15"/>
      <c r="M8" s="15"/>
      <c r="N8" s="15"/>
      <c r="O8" s="16"/>
      <c r="P8" s="12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64.5" customHeight="1" x14ac:dyDescent="0.3">
      <c r="A9" s="13"/>
      <c r="B9" s="13"/>
      <c r="C9" s="13"/>
      <c r="D9" s="13"/>
      <c r="E9" s="17" t="s">
        <v>7</v>
      </c>
      <c r="F9" s="18"/>
      <c r="G9" s="19"/>
      <c r="H9" s="17" t="s">
        <v>8</v>
      </c>
      <c r="I9" s="18"/>
      <c r="J9" s="19"/>
      <c r="K9" s="17" t="s">
        <v>9</v>
      </c>
      <c r="L9" s="18"/>
      <c r="M9" s="19"/>
      <c r="N9" s="20" t="s">
        <v>10</v>
      </c>
      <c r="O9" s="19"/>
      <c r="P9" s="12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2" x14ac:dyDescent="0.3">
      <c r="A10" s="21"/>
      <c r="B10" s="21"/>
      <c r="C10" s="21"/>
      <c r="D10" s="21"/>
      <c r="E10" s="22" t="s">
        <v>11</v>
      </c>
      <c r="F10" s="22" t="s">
        <v>12</v>
      </c>
      <c r="G10" s="23" t="s">
        <v>13</v>
      </c>
      <c r="H10" s="24" t="s">
        <v>11</v>
      </c>
      <c r="I10" s="24" t="s">
        <v>12</v>
      </c>
      <c r="J10" s="24" t="s">
        <v>14</v>
      </c>
      <c r="K10" s="24" t="s">
        <v>11</v>
      </c>
      <c r="L10" s="24" t="s">
        <v>12</v>
      </c>
      <c r="M10" s="25" t="s">
        <v>13</v>
      </c>
      <c r="N10" s="24" t="s">
        <v>15</v>
      </c>
      <c r="O10" s="24" t="s">
        <v>16</v>
      </c>
      <c r="P10" s="12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 x14ac:dyDescent="0.3">
      <c r="A11" s="26">
        <v>1</v>
      </c>
      <c r="B11" s="26">
        <v>2</v>
      </c>
      <c r="C11" s="26">
        <v>3</v>
      </c>
      <c r="D11" s="26">
        <v>4</v>
      </c>
      <c r="E11" s="26">
        <v>5</v>
      </c>
      <c r="F11" s="26">
        <v>6</v>
      </c>
      <c r="G11" s="26">
        <v>7</v>
      </c>
      <c r="H11" s="26">
        <v>8</v>
      </c>
      <c r="I11" s="26">
        <v>9</v>
      </c>
      <c r="J11" s="26">
        <v>10</v>
      </c>
      <c r="K11" s="26">
        <v>11</v>
      </c>
      <c r="L11" s="26">
        <v>12</v>
      </c>
      <c r="M11" s="26">
        <v>13</v>
      </c>
      <c r="N11" s="26">
        <v>14</v>
      </c>
      <c r="O11" s="26">
        <v>15</v>
      </c>
      <c r="P11" s="27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21.9" customHeight="1" x14ac:dyDescent="0.3">
      <c r="A12" s="29">
        <v>1</v>
      </c>
      <c r="B12" s="30" t="s">
        <v>17</v>
      </c>
      <c r="C12" s="31" t="s">
        <v>18</v>
      </c>
      <c r="D12" s="32">
        <v>66</v>
      </c>
      <c r="E12" s="33">
        <v>0</v>
      </c>
      <c r="F12" s="33">
        <v>95</v>
      </c>
      <c r="G12" s="33">
        <v>0</v>
      </c>
      <c r="H12" s="33">
        <v>0</v>
      </c>
      <c r="I12" s="33">
        <v>0</v>
      </c>
      <c r="J12" s="33">
        <v>0</v>
      </c>
      <c r="K12" s="33">
        <f t="shared" ref="K12:M31" si="0">E12+H12</f>
        <v>0</v>
      </c>
      <c r="L12" s="33">
        <f t="shared" si="0"/>
        <v>95</v>
      </c>
      <c r="M12" s="33">
        <f t="shared" si="0"/>
        <v>0</v>
      </c>
      <c r="N12" s="33">
        <f t="shared" ref="N12:N31" si="1">K12+L12+M12</f>
        <v>95</v>
      </c>
      <c r="O12" s="34">
        <f>N12/D12*100</f>
        <v>143.93939393939394</v>
      </c>
      <c r="P12" s="12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1.9" customHeight="1" x14ac:dyDescent="0.3">
      <c r="A13" s="35"/>
      <c r="B13" s="36"/>
      <c r="C13" s="37" t="s">
        <v>19</v>
      </c>
      <c r="D13" s="38">
        <v>63</v>
      </c>
      <c r="E13" s="39">
        <v>0</v>
      </c>
      <c r="F13" s="39">
        <v>34</v>
      </c>
      <c r="G13" s="39">
        <v>0</v>
      </c>
      <c r="H13" s="39">
        <v>0</v>
      </c>
      <c r="I13" s="39">
        <v>7</v>
      </c>
      <c r="J13" s="39">
        <v>0</v>
      </c>
      <c r="K13" s="39">
        <f t="shared" si="0"/>
        <v>0</v>
      </c>
      <c r="L13" s="39">
        <f t="shared" si="0"/>
        <v>41</v>
      </c>
      <c r="M13" s="39">
        <f t="shared" si="0"/>
        <v>0</v>
      </c>
      <c r="N13" s="39">
        <f t="shared" si="1"/>
        <v>41</v>
      </c>
      <c r="O13" s="40">
        <f t="shared" ref="O13:O31" si="2">N13/D13*100</f>
        <v>65.079365079365076</v>
      </c>
      <c r="P13" s="12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1.9" customHeight="1" x14ac:dyDescent="0.3">
      <c r="A14" s="41"/>
      <c r="B14" s="42"/>
      <c r="C14" s="37" t="s">
        <v>20</v>
      </c>
      <c r="D14" s="38">
        <v>74</v>
      </c>
      <c r="E14" s="39">
        <v>0</v>
      </c>
      <c r="F14" s="39">
        <v>55</v>
      </c>
      <c r="G14" s="39">
        <v>0</v>
      </c>
      <c r="H14" s="39">
        <v>0</v>
      </c>
      <c r="I14" s="39">
        <v>0</v>
      </c>
      <c r="J14" s="39">
        <v>0</v>
      </c>
      <c r="K14" s="39">
        <f t="shared" si="0"/>
        <v>0</v>
      </c>
      <c r="L14" s="39">
        <f t="shared" si="0"/>
        <v>55</v>
      </c>
      <c r="M14" s="39">
        <f t="shared" si="0"/>
        <v>0</v>
      </c>
      <c r="N14" s="39">
        <f t="shared" si="1"/>
        <v>55</v>
      </c>
      <c r="O14" s="40">
        <f t="shared" si="2"/>
        <v>74.324324324324323</v>
      </c>
      <c r="P14" s="12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1.9" customHeight="1" x14ac:dyDescent="0.3">
      <c r="A15" s="43">
        <v>2</v>
      </c>
      <c r="B15" s="44" t="s">
        <v>21</v>
      </c>
      <c r="C15" s="37" t="s">
        <v>22</v>
      </c>
      <c r="D15" s="38">
        <v>45</v>
      </c>
      <c r="E15" s="39">
        <v>0</v>
      </c>
      <c r="F15" s="39">
        <v>43</v>
      </c>
      <c r="G15" s="39">
        <v>0</v>
      </c>
      <c r="H15" s="39">
        <v>0</v>
      </c>
      <c r="I15" s="39">
        <v>0</v>
      </c>
      <c r="J15" s="39">
        <v>0</v>
      </c>
      <c r="K15" s="39">
        <f t="shared" si="0"/>
        <v>0</v>
      </c>
      <c r="L15" s="39">
        <f t="shared" si="0"/>
        <v>43</v>
      </c>
      <c r="M15" s="39">
        <f t="shared" si="0"/>
        <v>0</v>
      </c>
      <c r="N15" s="39">
        <f t="shared" si="1"/>
        <v>43</v>
      </c>
      <c r="O15" s="40">
        <f t="shared" si="2"/>
        <v>95.555555555555557</v>
      </c>
      <c r="P15" s="12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1.9" customHeight="1" x14ac:dyDescent="0.3">
      <c r="A16" s="41"/>
      <c r="B16" s="42"/>
      <c r="C16" s="37" t="s">
        <v>23</v>
      </c>
      <c r="D16" s="38">
        <v>36</v>
      </c>
      <c r="E16" s="39">
        <v>0</v>
      </c>
      <c r="F16" s="39">
        <v>18</v>
      </c>
      <c r="G16" s="39">
        <v>0</v>
      </c>
      <c r="H16" s="39">
        <v>0</v>
      </c>
      <c r="I16" s="39">
        <v>3</v>
      </c>
      <c r="J16" s="39">
        <v>0</v>
      </c>
      <c r="K16" s="39">
        <f t="shared" si="0"/>
        <v>0</v>
      </c>
      <c r="L16" s="39">
        <f t="shared" si="0"/>
        <v>21</v>
      </c>
      <c r="M16" s="39">
        <f t="shared" si="0"/>
        <v>0</v>
      </c>
      <c r="N16" s="39">
        <f t="shared" si="1"/>
        <v>21</v>
      </c>
      <c r="O16" s="40">
        <f t="shared" si="2"/>
        <v>58.333333333333336</v>
      </c>
      <c r="P16" s="12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1.9" customHeight="1" x14ac:dyDescent="0.3">
      <c r="A17" s="45">
        <v>3</v>
      </c>
      <c r="B17" s="46" t="s">
        <v>24</v>
      </c>
      <c r="C17" s="37" t="s">
        <v>25</v>
      </c>
      <c r="D17" s="38">
        <v>118</v>
      </c>
      <c r="E17" s="39">
        <v>0</v>
      </c>
      <c r="F17" s="39">
        <v>71</v>
      </c>
      <c r="G17" s="39">
        <v>0</v>
      </c>
      <c r="H17" s="39">
        <v>0</v>
      </c>
      <c r="I17" s="39">
        <v>0</v>
      </c>
      <c r="J17" s="39">
        <v>0</v>
      </c>
      <c r="K17" s="39">
        <f t="shared" si="0"/>
        <v>0</v>
      </c>
      <c r="L17" s="39">
        <f t="shared" si="0"/>
        <v>71</v>
      </c>
      <c r="M17" s="39">
        <f t="shared" si="0"/>
        <v>0</v>
      </c>
      <c r="N17" s="39">
        <f t="shared" si="1"/>
        <v>71</v>
      </c>
      <c r="O17" s="40">
        <f t="shared" si="2"/>
        <v>60.169491525423723</v>
      </c>
      <c r="P17" s="12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1.9" customHeight="1" x14ac:dyDescent="0.3">
      <c r="A18" s="43">
        <v>4</v>
      </c>
      <c r="B18" s="44" t="s">
        <v>26</v>
      </c>
      <c r="C18" s="37" t="s">
        <v>26</v>
      </c>
      <c r="D18" s="38">
        <v>71</v>
      </c>
      <c r="E18" s="39">
        <v>0</v>
      </c>
      <c r="F18" s="39">
        <v>54</v>
      </c>
      <c r="G18" s="39">
        <v>0</v>
      </c>
      <c r="H18" s="39">
        <v>0</v>
      </c>
      <c r="I18" s="39">
        <v>3</v>
      </c>
      <c r="J18" s="39">
        <v>0</v>
      </c>
      <c r="K18" s="39">
        <f t="shared" si="0"/>
        <v>0</v>
      </c>
      <c r="L18" s="39">
        <f t="shared" si="0"/>
        <v>57</v>
      </c>
      <c r="M18" s="39">
        <f t="shared" si="0"/>
        <v>0</v>
      </c>
      <c r="N18" s="39">
        <f t="shared" si="1"/>
        <v>57</v>
      </c>
      <c r="O18" s="40">
        <f t="shared" si="2"/>
        <v>80.281690140845072</v>
      </c>
      <c r="P18" s="12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1.9" customHeight="1" x14ac:dyDescent="0.3">
      <c r="A19" s="35"/>
      <c r="B19" s="36"/>
      <c r="C19" s="37" t="s">
        <v>27</v>
      </c>
      <c r="D19" s="38">
        <v>15</v>
      </c>
      <c r="E19" s="39">
        <v>0</v>
      </c>
      <c r="F19" s="39">
        <v>11</v>
      </c>
      <c r="G19" s="39">
        <v>0</v>
      </c>
      <c r="H19" s="39">
        <v>0</v>
      </c>
      <c r="I19" s="39">
        <v>5</v>
      </c>
      <c r="J19" s="39">
        <v>0</v>
      </c>
      <c r="K19" s="39">
        <f t="shared" si="0"/>
        <v>0</v>
      </c>
      <c r="L19" s="39">
        <f t="shared" si="0"/>
        <v>16</v>
      </c>
      <c r="M19" s="39">
        <f t="shared" si="0"/>
        <v>0</v>
      </c>
      <c r="N19" s="39">
        <f t="shared" si="1"/>
        <v>16</v>
      </c>
      <c r="O19" s="40">
        <f t="shared" si="2"/>
        <v>106.66666666666667</v>
      </c>
      <c r="P19" s="12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9" customHeight="1" x14ac:dyDescent="0.3">
      <c r="A20" s="41"/>
      <c r="B20" s="42"/>
      <c r="C20" s="37" t="s">
        <v>28</v>
      </c>
      <c r="D20" s="38">
        <v>30</v>
      </c>
      <c r="E20" s="39">
        <v>0</v>
      </c>
      <c r="F20" s="39">
        <v>17</v>
      </c>
      <c r="G20" s="39">
        <v>0</v>
      </c>
      <c r="H20" s="39">
        <v>0</v>
      </c>
      <c r="I20" s="39">
        <v>1</v>
      </c>
      <c r="J20" s="39">
        <v>0</v>
      </c>
      <c r="K20" s="39">
        <f t="shared" si="0"/>
        <v>0</v>
      </c>
      <c r="L20" s="39">
        <f t="shared" si="0"/>
        <v>18</v>
      </c>
      <c r="M20" s="39">
        <f t="shared" si="0"/>
        <v>0</v>
      </c>
      <c r="N20" s="39">
        <f t="shared" si="1"/>
        <v>18</v>
      </c>
      <c r="O20" s="40">
        <f t="shared" si="2"/>
        <v>60</v>
      </c>
      <c r="P20" s="12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1.9" customHeight="1" x14ac:dyDescent="0.3">
      <c r="A21" s="45">
        <v>5</v>
      </c>
      <c r="B21" s="46" t="s">
        <v>29</v>
      </c>
      <c r="C21" s="37" t="s">
        <v>29</v>
      </c>
      <c r="D21" s="38">
        <v>70</v>
      </c>
      <c r="E21" s="39">
        <v>0</v>
      </c>
      <c r="F21" s="39">
        <v>45</v>
      </c>
      <c r="G21" s="39">
        <v>0</v>
      </c>
      <c r="H21" s="39">
        <v>0</v>
      </c>
      <c r="I21" s="39">
        <v>3</v>
      </c>
      <c r="J21" s="39">
        <v>0</v>
      </c>
      <c r="K21" s="39">
        <f t="shared" si="0"/>
        <v>0</v>
      </c>
      <c r="L21" s="39">
        <f t="shared" si="0"/>
        <v>48</v>
      </c>
      <c r="M21" s="39">
        <f t="shared" si="0"/>
        <v>0</v>
      </c>
      <c r="N21" s="39">
        <f t="shared" si="1"/>
        <v>48</v>
      </c>
      <c r="O21" s="40">
        <f t="shared" si="2"/>
        <v>68.571428571428569</v>
      </c>
      <c r="P21" s="12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1.9" customHeight="1" x14ac:dyDescent="0.3">
      <c r="A22" s="43">
        <v>6</v>
      </c>
      <c r="B22" s="44" t="s">
        <v>30</v>
      </c>
      <c r="C22" s="37" t="s">
        <v>30</v>
      </c>
      <c r="D22" s="38">
        <v>37</v>
      </c>
      <c r="E22" s="39">
        <v>0</v>
      </c>
      <c r="F22" s="39">
        <v>30</v>
      </c>
      <c r="G22" s="39">
        <v>0</v>
      </c>
      <c r="H22" s="39">
        <v>0</v>
      </c>
      <c r="I22" s="39">
        <v>1</v>
      </c>
      <c r="J22" s="39">
        <v>0</v>
      </c>
      <c r="K22" s="39">
        <f t="shared" si="0"/>
        <v>0</v>
      </c>
      <c r="L22" s="39">
        <f t="shared" si="0"/>
        <v>31</v>
      </c>
      <c r="M22" s="39">
        <f t="shared" si="0"/>
        <v>0</v>
      </c>
      <c r="N22" s="39">
        <f t="shared" si="1"/>
        <v>31</v>
      </c>
      <c r="O22" s="40">
        <f t="shared" si="2"/>
        <v>83.78378378378379</v>
      </c>
      <c r="P22" s="12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1.9" customHeight="1" x14ac:dyDescent="0.3">
      <c r="A23" s="41"/>
      <c r="B23" s="42"/>
      <c r="C23" s="37" t="s">
        <v>31</v>
      </c>
      <c r="D23" s="38">
        <v>31</v>
      </c>
      <c r="E23" s="39">
        <v>0</v>
      </c>
      <c r="F23" s="39">
        <v>11</v>
      </c>
      <c r="G23" s="39">
        <v>0</v>
      </c>
      <c r="H23" s="39">
        <v>0</v>
      </c>
      <c r="I23" s="39">
        <v>0</v>
      </c>
      <c r="J23" s="39">
        <v>0</v>
      </c>
      <c r="K23" s="39">
        <f t="shared" si="0"/>
        <v>0</v>
      </c>
      <c r="L23" s="39">
        <f t="shared" si="0"/>
        <v>11</v>
      </c>
      <c r="M23" s="39">
        <f t="shared" si="0"/>
        <v>0</v>
      </c>
      <c r="N23" s="39">
        <f t="shared" si="1"/>
        <v>11</v>
      </c>
      <c r="O23" s="40">
        <f t="shared" si="2"/>
        <v>35.483870967741936</v>
      </c>
      <c r="P23" s="12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1.9" customHeight="1" x14ac:dyDescent="0.3">
      <c r="A24" s="43">
        <v>7</v>
      </c>
      <c r="B24" s="44" t="s">
        <v>32</v>
      </c>
      <c r="C24" s="37" t="s">
        <v>32</v>
      </c>
      <c r="D24" s="38">
        <v>45</v>
      </c>
      <c r="E24" s="39">
        <v>0</v>
      </c>
      <c r="F24" s="39">
        <v>36</v>
      </c>
      <c r="G24" s="39">
        <v>0</v>
      </c>
      <c r="H24" s="39">
        <v>0</v>
      </c>
      <c r="I24" s="39">
        <v>2</v>
      </c>
      <c r="J24" s="39">
        <v>0</v>
      </c>
      <c r="K24" s="39">
        <f t="shared" si="0"/>
        <v>0</v>
      </c>
      <c r="L24" s="39">
        <f t="shared" si="0"/>
        <v>38</v>
      </c>
      <c r="M24" s="39">
        <f t="shared" si="0"/>
        <v>0</v>
      </c>
      <c r="N24" s="39">
        <f t="shared" si="1"/>
        <v>38</v>
      </c>
      <c r="O24" s="40">
        <f t="shared" si="2"/>
        <v>84.444444444444443</v>
      </c>
      <c r="P24" s="12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9" customHeight="1" x14ac:dyDescent="0.3">
      <c r="A25" s="41"/>
      <c r="B25" s="42"/>
      <c r="C25" s="37" t="s">
        <v>33</v>
      </c>
      <c r="D25" s="38">
        <v>25</v>
      </c>
      <c r="E25" s="39">
        <v>0</v>
      </c>
      <c r="F25" s="39">
        <v>28</v>
      </c>
      <c r="G25" s="39">
        <v>0</v>
      </c>
      <c r="H25" s="39">
        <v>0</v>
      </c>
      <c r="I25" s="39">
        <v>0</v>
      </c>
      <c r="J25" s="39">
        <v>0</v>
      </c>
      <c r="K25" s="39">
        <f t="shared" si="0"/>
        <v>0</v>
      </c>
      <c r="L25" s="39">
        <f t="shared" si="0"/>
        <v>28</v>
      </c>
      <c r="M25" s="39">
        <f t="shared" si="0"/>
        <v>0</v>
      </c>
      <c r="N25" s="39">
        <f t="shared" si="1"/>
        <v>28</v>
      </c>
      <c r="O25" s="40">
        <f t="shared" si="2"/>
        <v>112.00000000000001</v>
      </c>
      <c r="P25" s="12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1.9" customHeight="1" x14ac:dyDescent="0.3">
      <c r="A26" s="43">
        <v>8</v>
      </c>
      <c r="B26" s="44" t="s">
        <v>34</v>
      </c>
      <c r="C26" s="37" t="s">
        <v>34</v>
      </c>
      <c r="D26" s="38">
        <v>49</v>
      </c>
      <c r="E26" s="39">
        <v>0</v>
      </c>
      <c r="F26" s="39">
        <v>29</v>
      </c>
      <c r="G26" s="39">
        <v>0</v>
      </c>
      <c r="H26" s="39">
        <v>0</v>
      </c>
      <c r="I26" s="39">
        <v>5</v>
      </c>
      <c r="J26" s="39">
        <v>0</v>
      </c>
      <c r="K26" s="39">
        <f t="shared" si="0"/>
        <v>0</v>
      </c>
      <c r="L26" s="39">
        <f t="shared" si="0"/>
        <v>34</v>
      </c>
      <c r="M26" s="39">
        <f t="shared" si="0"/>
        <v>0</v>
      </c>
      <c r="N26" s="39">
        <f t="shared" si="1"/>
        <v>34</v>
      </c>
      <c r="O26" s="40">
        <f t="shared" si="2"/>
        <v>69.387755102040813</v>
      </c>
      <c r="P26" s="12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9" customHeight="1" x14ac:dyDescent="0.3">
      <c r="A27" s="35"/>
      <c r="B27" s="36"/>
      <c r="C27" s="37" t="s">
        <v>35</v>
      </c>
      <c r="D27" s="38">
        <v>28</v>
      </c>
      <c r="E27" s="39">
        <v>0</v>
      </c>
      <c r="F27" s="39">
        <v>24</v>
      </c>
      <c r="G27" s="39">
        <v>0</v>
      </c>
      <c r="H27" s="39">
        <v>0</v>
      </c>
      <c r="I27" s="39">
        <v>4</v>
      </c>
      <c r="J27" s="39">
        <v>0</v>
      </c>
      <c r="K27" s="39">
        <f t="shared" si="0"/>
        <v>0</v>
      </c>
      <c r="L27" s="39">
        <f t="shared" si="0"/>
        <v>28</v>
      </c>
      <c r="M27" s="39">
        <f t="shared" si="0"/>
        <v>0</v>
      </c>
      <c r="N27" s="39">
        <f t="shared" si="1"/>
        <v>28</v>
      </c>
      <c r="O27" s="40">
        <f t="shared" si="2"/>
        <v>100</v>
      </c>
      <c r="P27" s="1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1.9" customHeight="1" x14ac:dyDescent="0.3">
      <c r="A28" s="41"/>
      <c r="B28" s="42"/>
      <c r="C28" s="37" t="s">
        <v>36</v>
      </c>
      <c r="D28" s="38">
        <v>45</v>
      </c>
      <c r="E28" s="39">
        <v>0</v>
      </c>
      <c r="F28" s="39">
        <v>26</v>
      </c>
      <c r="G28" s="39">
        <v>0</v>
      </c>
      <c r="H28" s="39">
        <v>0</v>
      </c>
      <c r="I28" s="39">
        <v>1</v>
      </c>
      <c r="J28" s="39">
        <v>0</v>
      </c>
      <c r="K28" s="39">
        <f t="shared" si="0"/>
        <v>0</v>
      </c>
      <c r="L28" s="39">
        <f t="shared" si="0"/>
        <v>27</v>
      </c>
      <c r="M28" s="39">
        <f t="shared" si="0"/>
        <v>0</v>
      </c>
      <c r="N28" s="39">
        <f t="shared" si="1"/>
        <v>27</v>
      </c>
      <c r="O28" s="40">
        <f t="shared" si="2"/>
        <v>60</v>
      </c>
      <c r="P28" s="12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1.9" customHeight="1" x14ac:dyDescent="0.3">
      <c r="A29" s="43">
        <v>9</v>
      </c>
      <c r="B29" s="44" t="s">
        <v>37</v>
      </c>
      <c r="C29" s="37" t="s">
        <v>38</v>
      </c>
      <c r="D29" s="38">
        <v>64</v>
      </c>
      <c r="E29" s="39">
        <v>0</v>
      </c>
      <c r="F29" s="39">
        <v>74</v>
      </c>
      <c r="G29" s="39">
        <v>0</v>
      </c>
      <c r="H29" s="39">
        <v>0</v>
      </c>
      <c r="I29" s="39">
        <v>1</v>
      </c>
      <c r="J29" s="39">
        <v>0</v>
      </c>
      <c r="K29" s="39">
        <f t="shared" si="0"/>
        <v>0</v>
      </c>
      <c r="L29" s="39">
        <f t="shared" si="0"/>
        <v>75</v>
      </c>
      <c r="M29" s="39">
        <f t="shared" si="0"/>
        <v>0</v>
      </c>
      <c r="N29" s="39">
        <f t="shared" si="1"/>
        <v>75</v>
      </c>
      <c r="O29" s="40">
        <f t="shared" si="2"/>
        <v>117.1875</v>
      </c>
      <c r="P29" s="12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1.9" customHeight="1" x14ac:dyDescent="0.3">
      <c r="A30" s="35"/>
      <c r="B30" s="36"/>
      <c r="C30" s="37" t="s">
        <v>39</v>
      </c>
      <c r="D30" s="38">
        <v>25</v>
      </c>
      <c r="E30" s="39">
        <v>0</v>
      </c>
      <c r="F30" s="39">
        <v>2</v>
      </c>
      <c r="G30" s="39">
        <v>0</v>
      </c>
      <c r="H30" s="39">
        <v>0</v>
      </c>
      <c r="I30" s="39">
        <v>0</v>
      </c>
      <c r="J30" s="39">
        <v>0</v>
      </c>
      <c r="K30" s="39">
        <f t="shared" si="0"/>
        <v>0</v>
      </c>
      <c r="L30" s="39">
        <f t="shared" si="0"/>
        <v>2</v>
      </c>
      <c r="M30" s="39">
        <f t="shared" si="0"/>
        <v>0</v>
      </c>
      <c r="N30" s="39">
        <f t="shared" si="1"/>
        <v>2</v>
      </c>
      <c r="O30" s="40">
        <f t="shared" si="2"/>
        <v>8</v>
      </c>
      <c r="P30" s="12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1.9" customHeight="1" x14ac:dyDescent="0.3">
      <c r="A31" s="47"/>
      <c r="B31" s="48"/>
      <c r="C31" s="37" t="s">
        <v>40</v>
      </c>
      <c r="D31" s="38">
        <v>34</v>
      </c>
      <c r="E31" s="39">
        <v>0</v>
      </c>
      <c r="F31" s="39">
        <v>26</v>
      </c>
      <c r="G31" s="39">
        <v>0</v>
      </c>
      <c r="H31" s="39">
        <v>0</v>
      </c>
      <c r="I31" s="39">
        <v>3</v>
      </c>
      <c r="J31" s="39">
        <v>0</v>
      </c>
      <c r="K31" s="39">
        <f t="shared" si="0"/>
        <v>0</v>
      </c>
      <c r="L31" s="39">
        <f t="shared" si="0"/>
        <v>29</v>
      </c>
      <c r="M31" s="39">
        <f t="shared" si="0"/>
        <v>0</v>
      </c>
      <c r="N31" s="39">
        <f t="shared" si="1"/>
        <v>29</v>
      </c>
      <c r="O31" s="40">
        <f t="shared" si="2"/>
        <v>85.294117647058826</v>
      </c>
      <c r="P31" s="12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1.9" customHeight="1" x14ac:dyDescent="0.3">
      <c r="A32" s="49">
        <v>10</v>
      </c>
      <c r="B32" s="50" t="s">
        <v>41</v>
      </c>
      <c r="C32" s="51" t="s">
        <v>42</v>
      </c>
      <c r="D32" s="38">
        <v>106</v>
      </c>
      <c r="E32" s="39">
        <v>0</v>
      </c>
      <c r="F32" s="39">
        <v>47</v>
      </c>
      <c r="G32" s="39">
        <v>0</v>
      </c>
      <c r="H32" s="39">
        <v>0</v>
      </c>
      <c r="I32" s="39">
        <v>7</v>
      </c>
      <c r="J32" s="39">
        <v>0</v>
      </c>
      <c r="K32" s="39">
        <f>E32+H32</f>
        <v>0</v>
      </c>
      <c r="L32" s="39">
        <f>F32+I32</f>
        <v>54</v>
      </c>
      <c r="M32" s="39">
        <f>G32+J32</f>
        <v>0</v>
      </c>
      <c r="N32" s="39">
        <f>K32+L32+M32</f>
        <v>54</v>
      </c>
      <c r="O32" s="40">
        <f>N32/D32*100</f>
        <v>50.943396226415096</v>
      </c>
      <c r="P32" s="12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2" thickBot="1" x14ac:dyDescent="0.35">
      <c r="A33" s="52" t="s">
        <v>43</v>
      </c>
      <c r="B33" s="53"/>
      <c r="C33" s="54"/>
      <c r="D33" s="55">
        <f t="shared" ref="D33:N33" si="3">SUM(D12:D32)</f>
        <v>1077</v>
      </c>
      <c r="E33" s="55">
        <f t="shared" si="3"/>
        <v>0</v>
      </c>
      <c r="F33" s="55">
        <f t="shared" si="3"/>
        <v>776</v>
      </c>
      <c r="G33" s="55">
        <f t="shared" si="3"/>
        <v>0</v>
      </c>
      <c r="H33" s="55">
        <f t="shared" si="3"/>
        <v>0</v>
      </c>
      <c r="I33" s="55">
        <f t="shared" si="3"/>
        <v>46</v>
      </c>
      <c r="J33" s="55">
        <f t="shared" si="3"/>
        <v>0</v>
      </c>
      <c r="K33" s="55">
        <f t="shared" si="3"/>
        <v>0</v>
      </c>
      <c r="L33" s="55">
        <f t="shared" si="3"/>
        <v>822</v>
      </c>
      <c r="M33" s="55">
        <f t="shared" si="3"/>
        <v>0</v>
      </c>
      <c r="N33" s="55">
        <f t="shared" si="3"/>
        <v>822</v>
      </c>
      <c r="O33" s="56">
        <f>N33/D33*100</f>
        <v>76.32311977715878</v>
      </c>
      <c r="P33" s="12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6" x14ac:dyDescent="0.3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2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6" x14ac:dyDescent="0.3">
      <c r="A35" s="58" t="s">
        <v>44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6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6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6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6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6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6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6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6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6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6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6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6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6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6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6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6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6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6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6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6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6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6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6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6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6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6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6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6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6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6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6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6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6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6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6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6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6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6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6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6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6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6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6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6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6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6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6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6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6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6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6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6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6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6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6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6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6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6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6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6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6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6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6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6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6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6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6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6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6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6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6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6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6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6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6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6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6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6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6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6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6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6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6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6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6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6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6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6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6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6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6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6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6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6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6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6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6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6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6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6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6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6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6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6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6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6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6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6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6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6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6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6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6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6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6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6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6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6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6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6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6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6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6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6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6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6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6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6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6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6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6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6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6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6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6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6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6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6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6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6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6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6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6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6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6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6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6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6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6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6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6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6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6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6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6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6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6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6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6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6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6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6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6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6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6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6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6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6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6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6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6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6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6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6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6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6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6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6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6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6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6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6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6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6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6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6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6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6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6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6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6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6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6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6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6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6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6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6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6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6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6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6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6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6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6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6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6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6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6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6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6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6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6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6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6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6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6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6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6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6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6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6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6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6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6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6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6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6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6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6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6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6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6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6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6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6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6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6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6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6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6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6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6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6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6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6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6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6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6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6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6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6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6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6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6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6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6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6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6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6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6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6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6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6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6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6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6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6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6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6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6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6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6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6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6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6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6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6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6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6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6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6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6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6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6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6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6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6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6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6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6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6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6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6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6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6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6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6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6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6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6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6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6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6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6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6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6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6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6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6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6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6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6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6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6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6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6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6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6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6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6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6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6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6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6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6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6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6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6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6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6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6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6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6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6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6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6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6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6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6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6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6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6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6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6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6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6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6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6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6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6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6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6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6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6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6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6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6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6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6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6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6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6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6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6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6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6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6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6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6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6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6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6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6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6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6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6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6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6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6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6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6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6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6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6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6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6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6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6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6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6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6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6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6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6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6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6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6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6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6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6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6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6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6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6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6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6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6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6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6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6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6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6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6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6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6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6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6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6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6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6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6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6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6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6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6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6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6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6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6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6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6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6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6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6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6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6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6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6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6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6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6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6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6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6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6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6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6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6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6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6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6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6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6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6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6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6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6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6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6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6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6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6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6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6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6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6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6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6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6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6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6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6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6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6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6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6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6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6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6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6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6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6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6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6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6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6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6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6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6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6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6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6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6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6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6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6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6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6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6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6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6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6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6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6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6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6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6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6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6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6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6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6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6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6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6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6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6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6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6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6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6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6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6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6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6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6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6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6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6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6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6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6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6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6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6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6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6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6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6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6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6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6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6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6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6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6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6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6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6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6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6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6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6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6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6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6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6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6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6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6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6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6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6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6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6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6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6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6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6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6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6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6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6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6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6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6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6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6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6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6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6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6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6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6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6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6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6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6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6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6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6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6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6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6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6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6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6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6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6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6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6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6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6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6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6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6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6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6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6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6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6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6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6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6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6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6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6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6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6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6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6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6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6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6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6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6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6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6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6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6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6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6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6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6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6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6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6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6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6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6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6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6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6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6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6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6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6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6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6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6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6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6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6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6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6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6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6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6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6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6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6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6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6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6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6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6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6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6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6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6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6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6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6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6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6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6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6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6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6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6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6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6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6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6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6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6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6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6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6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6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6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6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6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6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6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6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6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6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6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6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6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6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6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6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6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6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6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6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6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6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6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6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6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6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6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6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6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6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6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6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6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6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6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6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6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6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6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6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6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6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6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6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6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6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6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6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6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6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6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6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6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6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6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6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6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6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6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6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6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6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6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6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6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6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6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6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6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6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6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6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6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6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6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6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6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6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6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6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6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6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6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6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6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6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6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6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6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6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6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6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6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6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6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6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6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6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6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6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6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6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6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6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6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6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6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6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6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6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6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6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6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6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6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6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6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6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6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6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6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6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6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6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6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6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6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6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6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6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6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6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6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6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6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6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6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6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6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6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6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6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6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6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6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6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6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6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6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6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6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6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6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6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6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6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6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6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6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6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6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6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6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6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6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6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6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6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6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6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6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6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6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6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6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6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6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6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6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6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6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6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6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6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6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6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6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6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6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6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6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6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6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6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6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6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6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6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6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6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6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6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6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6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6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6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6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6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6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6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6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6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6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6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6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6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6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6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6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6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6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6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6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6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6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6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6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6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6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6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6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6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6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6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6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6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6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6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6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6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6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6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6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6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6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6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6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6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6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6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6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6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6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6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6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6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6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6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6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6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6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6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6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6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6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6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6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6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mergeCells count="12">
    <mergeCell ref="K9:M9"/>
    <mergeCell ref="N9:O9"/>
    <mergeCell ref="A3:O3"/>
    <mergeCell ref="A4:O4"/>
    <mergeCell ref="A5:O5"/>
    <mergeCell ref="A7:A10"/>
    <mergeCell ref="B7:B10"/>
    <mergeCell ref="C7:C10"/>
    <mergeCell ref="D7:D10"/>
    <mergeCell ref="E7:O8"/>
    <mergeCell ref="E9:G9"/>
    <mergeCell ref="H9:J9"/>
  </mergeCells>
  <printOptions horizontalCentered="1"/>
  <pageMargins left="0.26" right="0.12" top="0.61" bottom="0.41" header="0" footer="0"/>
  <pageSetup paperSize="9" scale="72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2025-10-28T03:17:04Z</dcterms:created>
  <dcterms:modified xsi:type="dcterms:W3CDTF">2025-10-28T03:17:23Z</dcterms:modified>
</cp:coreProperties>
</file>