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43 JUMLAH BALITA DITIMBANG MENURUT JENIS KELAMIN\"/>
    </mc:Choice>
  </mc:AlternateContent>
  <xr:revisionPtr revIDLastSave="0" documentId="8_{26CCB443-1DAE-4B8F-87BD-7F60BEB7D6D7}" xr6:coauthVersionLast="47" xr6:coauthVersionMax="47" xr10:uidLastSave="{00000000-0000-0000-0000-000000000000}"/>
  <bookViews>
    <workbookView xWindow="-108" yWindow="-108" windowWidth="23256" windowHeight="12456" xr2:uid="{9B12DFCD-D2F0-4DEE-93F3-75E72C0E871F}"/>
  </bookViews>
  <sheets>
    <sheet name="202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K33" i="1" s="1"/>
  <c r="G33" i="1"/>
  <c r="E33" i="1"/>
  <c r="D33" i="1"/>
  <c r="J33" i="1" s="1"/>
  <c r="K32" i="1"/>
  <c r="J32" i="1"/>
  <c r="I32" i="1"/>
  <c r="L32" i="1" s="1"/>
  <c r="F32" i="1"/>
  <c r="L31" i="1"/>
  <c r="K31" i="1"/>
  <c r="J31" i="1"/>
  <c r="I31" i="1"/>
  <c r="F31" i="1"/>
  <c r="K30" i="1"/>
  <c r="J30" i="1"/>
  <c r="I30" i="1"/>
  <c r="L30" i="1" s="1"/>
  <c r="F30" i="1"/>
  <c r="L29" i="1"/>
  <c r="K29" i="1"/>
  <c r="J29" i="1"/>
  <c r="I29" i="1"/>
  <c r="F29" i="1"/>
  <c r="K28" i="1"/>
  <c r="J28" i="1"/>
  <c r="I28" i="1"/>
  <c r="L28" i="1" s="1"/>
  <c r="F28" i="1"/>
  <c r="K27" i="1"/>
  <c r="J27" i="1"/>
  <c r="I27" i="1"/>
  <c r="F27" i="1"/>
  <c r="L27" i="1" s="1"/>
  <c r="L26" i="1"/>
  <c r="K26" i="1"/>
  <c r="J26" i="1"/>
  <c r="I26" i="1"/>
  <c r="F26" i="1"/>
  <c r="K25" i="1"/>
  <c r="J25" i="1"/>
  <c r="I25" i="1"/>
  <c r="L25" i="1" s="1"/>
  <c r="F25" i="1"/>
  <c r="K24" i="1"/>
  <c r="J24" i="1"/>
  <c r="I24" i="1"/>
  <c r="L24" i="1" s="1"/>
  <c r="F24" i="1"/>
  <c r="L23" i="1"/>
  <c r="K23" i="1"/>
  <c r="J23" i="1"/>
  <c r="I23" i="1"/>
  <c r="F23" i="1"/>
  <c r="K22" i="1"/>
  <c r="J22" i="1"/>
  <c r="I22" i="1"/>
  <c r="L22" i="1" s="1"/>
  <c r="F22" i="1"/>
  <c r="L21" i="1"/>
  <c r="K21" i="1"/>
  <c r="J21" i="1"/>
  <c r="I21" i="1"/>
  <c r="F21" i="1"/>
  <c r="K20" i="1"/>
  <c r="J20" i="1"/>
  <c r="I20" i="1"/>
  <c r="L20" i="1" s="1"/>
  <c r="F20" i="1"/>
  <c r="K19" i="1"/>
  <c r="J19" i="1"/>
  <c r="I19" i="1"/>
  <c r="F19" i="1"/>
  <c r="L19" i="1" s="1"/>
  <c r="L18" i="1"/>
  <c r="K18" i="1"/>
  <c r="J18" i="1"/>
  <c r="I18" i="1"/>
  <c r="F18" i="1"/>
  <c r="K17" i="1"/>
  <c r="J17" i="1"/>
  <c r="I17" i="1"/>
  <c r="L17" i="1" s="1"/>
  <c r="F17" i="1"/>
  <c r="K16" i="1"/>
  <c r="J16" i="1"/>
  <c r="I16" i="1"/>
  <c r="L16" i="1" s="1"/>
  <c r="F16" i="1"/>
  <c r="L15" i="1"/>
  <c r="K15" i="1"/>
  <c r="J15" i="1"/>
  <c r="I15" i="1"/>
  <c r="F15" i="1"/>
  <c r="K14" i="1"/>
  <c r="J14" i="1"/>
  <c r="I14" i="1"/>
  <c r="L14" i="1" s="1"/>
  <c r="F14" i="1"/>
  <c r="L13" i="1"/>
  <c r="K13" i="1"/>
  <c r="J13" i="1"/>
  <c r="I13" i="1"/>
  <c r="F13" i="1"/>
  <c r="F33" i="1" s="1"/>
  <c r="K12" i="1"/>
  <c r="J12" i="1"/>
  <c r="I12" i="1"/>
  <c r="I33" i="1" s="1"/>
  <c r="L33" i="1" s="1"/>
  <c r="F12" i="1"/>
  <c r="A5" i="1"/>
  <c r="A4" i="1"/>
  <c r="L12" i="1" l="1"/>
</calcChain>
</file>

<file path=xl/sharedStrings.xml><?xml version="1.0" encoding="utf-8"?>
<sst xmlns="http://schemas.openxmlformats.org/spreadsheetml/2006/main" count="52" uniqueCount="41">
  <si>
    <t>TABEL 47</t>
  </si>
  <si>
    <t>JUMLAH BALITA DITIMBANG MENURUT JENIS KELAMIN, KECAMATAN, DAN PUSKESMAS</t>
  </si>
  <si>
    <t>NO</t>
  </si>
  <si>
    <t>KECAMATAN</t>
  </si>
  <si>
    <t>PUSKESMAS</t>
  </si>
  <si>
    <t>BALITA</t>
  </si>
  <si>
    <t>JUMLAH SASARAN BALITA (S)</t>
  </si>
  <si>
    <t>DITIMBANG</t>
  </si>
  <si>
    <t>JUMLAH (D)</t>
  </si>
  <si>
    <t>% (D/S)</t>
  </si>
  <si>
    <t>L</t>
  </si>
  <si>
    <t>P</t>
  </si>
  <si>
    <t>L+P</t>
  </si>
  <si>
    <t>GANTARANG</t>
  </si>
  <si>
    <t>PONRE</t>
  </si>
  <si>
    <t>GATTARENG</t>
  </si>
  <si>
    <t>BONTONYELENG</t>
  </si>
  <si>
    <t>KINDANG</t>
  </si>
  <si>
    <t>BORONG RAPPOA</t>
  </si>
  <si>
    <t>BALIBO</t>
  </si>
  <si>
    <t>UJUNG BULU</t>
  </si>
  <si>
    <t>CAILE</t>
  </si>
  <si>
    <t>UJUNG LOE</t>
  </si>
  <si>
    <t>MANYAMPA</t>
  </si>
  <si>
    <t>PALANGISANG</t>
  </si>
  <si>
    <t>BONTO BAHARI</t>
  </si>
  <si>
    <t>BONTO TIRO</t>
  </si>
  <si>
    <t>BATANG</t>
  </si>
  <si>
    <t>HERLANG</t>
  </si>
  <si>
    <t>KARASSING</t>
  </si>
  <si>
    <t>KAJANG</t>
  </si>
  <si>
    <t>LEMBANNA</t>
  </si>
  <si>
    <t>TANAH TOA</t>
  </si>
  <si>
    <t>BULUKUMPA</t>
  </si>
  <si>
    <t>TANETE</t>
  </si>
  <si>
    <t>SALASSAE</t>
  </si>
  <si>
    <t>BALANTAROANG</t>
  </si>
  <si>
    <t>RILAU ALE</t>
  </si>
  <si>
    <t>BONTO BANGUN</t>
  </si>
  <si>
    <t>JUMLAH (KAB/KOTA)</t>
  </si>
  <si>
    <t xml:space="preserve">Sumber: ………. (sebutkan)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</si>
</sst>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sz val="11"/>
      <name val="Open Sans"/>
    </font>
    <font>
      <sz val="12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dashed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ashed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indexed="64"/>
      </top>
      <bottom style="dashed">
        <color indexed="64"/>
      </bottom>
      <diagonal/>
    </border>
    <border>
      <left style="thin">
        <color rgb="FF000000"/>
      </left>
      <right/>
      <top/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/>
      <bottom style="dashed">
        <color rgb="FF000000"/>
      </bottom>
      <diagonal/>
    </border>
    <border>
      <left style="thin">
        <color rgb="FF000000"/>
      </left>
      <right/>
      <top style="dashed">
        <color rgb="FF000000"/>
      </top>
      <bottom/>
      <diagonal/>
    </border>
    <border>
      <left style="thin">
        <color rgb="FF000000"/>
      </left>
      <right style="thin">
        <color rgb="FF000000"/>
      </right>
      <top style="dashed">
        <color rgb="FF000000"/>
      </top>
      <bottom/>
      <diagonal/>
    </border>
    <border>
      <left style="thin">
        <color rgb="FF000000"/>
      </left>
      <right/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indexed="64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2" xfId="0" applyFont="1" applyBorder="1"/>
    <xf numFmtId="0" fontId="1" fillId="0" borderId="6" xfId="0" applyFont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0" fontId="1" fillId="0" borderId="9" xfId="0" applyFont="1" applyBorder="1" applyAlignment="1">
      <alignment horizontal="center" vertical="center" wrapText="1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1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6" fillId="3" borderId="19" xfId="0" applyFont="1" applyFill="1" applyBorder="1" applyAlignment="1">
      <alignment horizontal="center" vertical="top" wrapText="1"/>
    </xf>
    <xf numFmtId="37" fontId="7" fillId="0" borderId="20" xfId="0" applyNumberFormat="1" applyFont="1" applyBorder="1" applyAlignment="1">
      <alignment horizontal="center" vertical="center"/>
    </xf>
    <xf numFmtId="37" fontId="7" fillId="0" borderId="19" xfId="0" applyNumberFormat="1" applyFont="1" applyBorder="1" applyAlignment="1">
      <alignment horizontal="center" vertical="center"/>
    </xf>
    <xf numFmtId="164" fontId="7" fillId="0" borderId="19" xfId="0" applyNumberFormat="1" applyFont="1" applyBorder="1" applyAlignment="1">
      <alignment horizontal="center" vertical="center"/>
    </xf>
    <xf numFmtId="164" fontId="7" fillId="0" borderId="20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6" fillId="4" borderId="23" xfId="0" applyFont="1" applyFill="1" applyBorder="1" applyAlignment="1">
      <alignment horizontal="center" vertical="top" wrapText="1"/>
    </xf>
    <xf numFmtId="37" fontId="7" fillId="0" borderId="24" xfId="0" applyNumberFormat="1" applyFont="1" applyBorder="1" applyAlignment="1">
      <alignment horizontal="center" vertical="center"/>
    </xf>
    <xf numFmtId="37" fontId="7" fillId="0" borderId="23" xfId="0" applyNumberFormat="1" applyFont="1" applyBorder="1" applyAlignment="1">
      <alignment horizontal="center" vertical="center"/>
    </xf>
    <xf numFmtId="164" fontId="7" fillId="0" borderId="23" xfId="0" applyNumberFormat="1" applyFont="1" applyBorder="1" applyAlignment="1">
      <alignment horizontal="center" vertical="center"/>
    </xf>
    <xf numFmtId="164" fontId="7" fillId="0" borderId="24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6" fillId="3" borderId="23" xfId="0" applyFont="1" applyFill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vertical="center"/>
    </xf>
    <xf numFmtId="0" fontId="0" fillId="0" borderId="31" xfId="0" applyBorder="1"/>
    <xf numFmtId="0" fontId="0" fillId="0" borderId="32" xfId="0" applyBorder="1"/>
    <xf numFmtId="0" fontId="2" fillId="2" borderId="33" xfId="0" applyFont="1" applyFill="1" applyBorder="1" applyAlignment="1">
      <alignment vertical="center"/>
    </xf>
    <xf numFmtId="0" fontId="6" fillId="3" borderId="34" xfId="0" applyFont="1" applyFill="1" applyBorder="1" applyAlignment="1">
      <alignment horizontal="center" vertical="top" wrapText="1"/>
    </xf>
    <xf numFmtId="37" fontId="7" fillId="0" borderId="35" xfId="0" applyNumberFormat="1" applyFont="1" applyBorder="1" applyAlignment="1">
      <alignment horizontal="center" vertical="center"/>
    </xf>
    <xf numFmtId="37" fontId="7" fillId="0" borderId="34" xfId="0" applyNumberFormat="1" applyFont="1" applyBorder="1" applyAlignment="1">
      <alignment horizontal="center" vertical="center"/>
    </xf>
    <xf numFmtId="164" fontId="7" fillId="0" borderId="34" xfId="0" applyNumberFormat="1" applyFont="1" applyBorder="1" applyAlignment="1">
      <alignment horizontal="center" vertical="center"/>
    </xf>
    <xf numFmtId="164" fontId="7" fillId="0" borderId="35" xfId="0" applyNumberFormat="1" applyFont="1" applyBorder="1" applyAlignment="1">
      <alignment horizontal="center" vertical="center"/>
    </xf>
    <xf numFmtId="0" fontId="1" fillId="0" borderId="36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37" fontId="8" fillId="0" borderId="39" xfId="0" applyNumberFormat="1" applyFont="1" applyBorder="1" applyAlignment="1">
      <alignment horizontal="center" vertical="center"/>
    </xf>
    <xf numFmtId="164" fontId="8" fillId="0" borderId="39" xfId="0" applyNumberFormat="1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0" xfId="0" applyFont="1" applyBorder="1" applyAlignment="1">
      <alignment vertical="center"/>
    </xf>
    <xf numFmtId="0" fontId="9" fillId="0" borderId="0" xfId="0" applyFont="1" applyAlignment="1">
      <alignment vertical="center"/>
    </xf>
    <xf numFmtId="37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000%20LAMPIRAN%20PROFIL%20DINAS%20KESEHATAN\Lampiran%20Juknis%20Profil%20Kes%202023%20Baru.xlsb" TargetMode="External"/><Relationship Id="rId1" Type="http://schemas.openxmlformats.org/officeDocument/2006/relationships/externalLinkPath" Target="/2024%20SATU%20DATA%20INDONESIA/SDI%20DINKES%202024/000%20LAMPIRAN%20PROFIL%20DINAS%20KESEHATAN/Lampiran%20Juknis%20Profil%20Kes%202023%20Baru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3.a"/>
      <sheetName val="14"/>
      <sheetName val="14.a"/>
      <sheetName val="15"/>
      <sheetName val="15.a"/>
      <sheetName val="16"/>
      <sheetName val="16.a"/>
      <sheetName val="17"/>
      <sheetName val="17.a"/>
      <sheetName val="18"/>
      <sheetName val="18.a"/>
      <sheetName val="19"/>
      <sheetName val="19.a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Sheet1"/>
      <sheetName val="Sheet2"/>
    </sheetNames>
    <sheetDataSet>
      <sheetData sheetId="0"/>
      <sheetData sheetId="1">
        <row r="5">
          <cell r="A5" t="str">
            <v>KABUPATEN  BULUKUMBA</v>
          </cell>
        </row>
        <row r="6">
          <cell r="A6" t="str">
            <v>TAHUN 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9258D-B436-4A38-8FA3-2E5992964298}">
  <sheetPr>
    <tabColor rgb="FFFF0000"/>
    <pageSetUpPr fitToPage="1"/>
  </sheetPr>
  <dimension ref="A1:Z999"/>
  <sheetViews>
    <sheetView tabSelected="1" view="pageBreakPreview" zoomScaleNormal="100" zoomScaleSheetLayoutView="100" workbookViewId="0">
      <selection activeCell="O29" sqref="O29"/>
    </sheetView>
  </sheetViews>
  <sheetFormatPr defaultColWidth="14.44140625" defaultRowHeight="15" customHeight="1" x14ac:dyDescent="0.3"/>
  <cols>
    <col min="1" max="1" width="5.6640625" customWidth="1"/>
    <col min="2" max="2" width="25.6640625" customWidth="1"/>
    <col min="3" max="3" width="23.88671875" customWidth="1"/>
    <col min="4" max="12" width="10.6640625" customWidth="1"/>
    <col min="13" max="26" width="9.109375" customWidth="1"/>
  </cols>
  <sheetData>
    <row r="1" spans="1:26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6" x14ac:dyDescent="0.3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6" x14ac:dyDescent="0.3">
      <c r="A4" s="3" t="str">
        <f>'[1]1'!$A$5</f>
        <v>KABUPATEN  BULUKUMBA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6" x14ac:dyDescent="0.3">
      <c r="A5" s="3" t="str">
        <f>'[1]1'!$A$6</f>
        <v>TAHUN 2023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6" thickBot="1" x14ac:dyDescent="0.3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.75" customHeight="1" x14ac:dyDescent="0.3">
      <c r="A7" s="6" t="s">
        <v>2</v>
      </c>
      <c r="B7" s="6" t="s">
        <v>3</v>
      </c>
      <c r="C7" s="6" t="s">
        <v>4</v>
      </c>
      <c r="D7" s="7" t="s">
        <v>5</v>
      </c>
      <c r="E7" s="8"/>
      <c r="F7" s="8"/>
      <c r="G7" s="8"/>
      <c r="H7" s="8"/>
      <c r="I7" s="8"/>
      <c r="J7" s="8"/>
      <c r="K7" s="8"/>
      <c r="L7" s="9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" customHeight="1" x14ac:dyDescent="0.3">
      <c r="A8" s="10"/>
      <c r="B8" s="10"/>
      <c r="C8" s="10"/>
      <c r="D8" s="11" t="s">
        <v>6</v>
      </c>
      <c r="E8" s="12"/>
      <c r="F8" s="13"/>
      <c r="G8" s="14" t="s">
        <v>7</v>
      </c>
      <c r="H8" s="15"/>
      <c r="I8" s="15"/>
      <c r="J8" s="15"/>
      <c r="K8" s="15"/>
      <c r="L8" s="16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" customHeight="1" x14ac:dyDescent="0.3">
      <c r="A9" s="10"/>
      <c r="B9" s="10"/>
      <c r="C9" s="10"/>
      <c r="D9" s="17"/>
      <c r="E9" s="18"/>
      <c r="F9" s="19"/>
      <c r="G9" s="14" t="s">
        <v>8</v>
      </c>
      <c r="H9" s="15"/>
      <c r="I9" s="15"/>
      <c r="J9" s="14" t="s">
        <v>9</v>
      </c>
      <c r="K9" s="15"/>
      <c r="L9" s="16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 x14ac:dyDescent="0.3">
      <c r="A10" s="20"/>
      <c r="B10" s="20"/>
      <c r="C10" s="20"/>
      <c r="D10" s="21" t="s">
        <v>10</v>
      </c>
      <c r="E10" s="21" t="s">
        <v>11</v>
      </c>
      <c r="F10" s="21" t="s">
        <v>12</v>
      </c>
      <c r="G10" s="21" t="s">
        <v>10</v>
      </c>
      <c r="H10" s="21" t="s">
        <v>11</v>
      </c>
      <c r="I10" s="21" t="s">
        <v>12</v>
      </c>
      <c r="J10" s="21" t="s">
        <v>10</v>
      </c>
      <c r="K10" s="21" t="s">
        <v>11</v>
      </c>
      <c r="L10" s="21" t="s">
        <v>12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4" x14ac:dyDescent="0.3">
      <c r="A11" s="22">
        <v>1</v>
      </c>
      <c r="B11" s="22">
        <v>2</v>
      </c>
      <c r="C11" s="22">
        <v>3</v>
      </c>
      <c r="D11" s="22">
        <v>4</v>
      </c>
      <c r="E11" s="22">
        <v>5</v>
      </c>
      <c r="F11" s="22">
        <v>6</v>
      </c>
      <c r="G11" s="22">
        <v>7</v>
      </c>
      <c r="H11" s="22">
        <v>8</v>
      </c>
      <c r="I11" s="22">
        <v>9</v>
      </c>
      <c r="J11" s="22">
        <v>10</v>
      </c>
      <c r="K11" s="22">
        <v>11</v>
      </c>
      <c r="L11" s="22">
        <v>12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spans="1:26" ht="15.6" x14ac:dyDescent="0.3">
      <c r="A12" s="24">
        <v>1</v>
      </c>
      <c r="B12" s="25" t="s">
        <v>13</v>
      </c>
      <c r="C12" s="26" t="s">
        <v>14</v>
      </c>
      <c r="D12" s="27">
        <v>816</v>
      </c>
      <c r="E12" s="27">
        <v>668</v>
      </c>
      <c r="F12" s="28">
        <f t="shared" ref="F12:F31" si="0">SUM(D12:E12)</f>
        <v>1484</v>
      </c>
      <c r="G12" s="29">
        <v>566</v>
      </c>
      <c r="H12" s="29">
        <v>463</v>
      </c>
      <c r="I12" s="28">
        <f t="shared" ref="I12:I31" si="1">SUM(G12:H12)</f>
        <v>1029</v>
      </c>
      <c r="J12" s="30">
        <f t="shared" ref="J12:L31" si="2">G12/D12*100</f>
        <v>69.362745098039213</v>
      </c>
      <c r="K12" s="30">
        <f t="shared" si="2"/>
        <v>69.311377245508993</v>
      </c>
      <c r="L12" s="31">
        <f t="shared" si="2"/>
        <v>69.339622641509436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6" x14ac:dyDescent="0.3">
      <c r="A13" s="32"/>
      <c r="B13" s="33"/>
      <c r="C13" s="34" t="s">
        <v>15</v>
      </c>
      <c r="D13" s="35">
        <v>349</v>
      </c>
      <c r="E13" s="35">
        <v>285</v>
      </c>
      <c r="F13" s="36">
        <f t="shared" si="0"/>
        <v>634</v>
      </c>
      <c r="G13" s="37">
        <v>250</v>
      </c>
      <c r="H13" s="37">
        <v>204</v>
      </c>
      <c r="I13" s="36">
        <f t="shared" si="1"/>
        <v>454</v>
      </c>
      <c r="J13" s="38">
        <f t="shared" si="2"/>
        <v>71.633237822349571</v>
      </c>
      <c r="K13" s="38">
        <f t="shared" si="2"/>
        <v>71.578947368421055</v>
      </c>
      <c r="L13" s="39">
        <f t="shared" si="2"/>
        <v>71.608832807570977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6" x14ac:dyDescent="0.3">
      <c r="A14" s="40"/>
      <c r="B14" s="41"/>
      <c r="C14" s="34" t="s">
        <v>16</v>
      </c>
      <c r="D14" s="42">
        <v>698</v>
      </c>
      <c r="E14" s="42">
        <v>572</v>
      </c>
      <c r="F14" s="36">
        <f t="shared" si="0"/>
        <v>1270</v>
      </c>
      <c r="G14" s="37">
        <v>433</v>
      </c>
      <c r="H14" s="37">
        <v>355</v>
      </c>
      <c r="I14" s="36">
        <f t="shared" si="1"/>
        <v>788</v>
      </c>
      <c r="J14" s="38">
        <f t="shared" si="2"/>
        <v>62.034383954154727</v>
      </c>
      <c r="K14" s="38">
        <f t="shared" si="2"/>
        <v>62.06293706293706</v>
      </c>
      <c r="L14" s="39">
        <f t="shared" si="2"/>
        <v>62.047244094488185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6" x14ac:dyDescent="0.3">
      <c r="A15" s="43">
        <v>2</v>
      </c>
      <c r="B15" s="44" t="s">
        <v>17</v>
      </c>
      <c r="C15" s="34" t="s">
        <v>18</v>
      </c>
      <c r="D15" s="35">
        <v>514</v>
      </c>
      <c r="E15" s="35">
        <v>421</v>
      </c>
      <c r="F15" s="36">
        <f t="shared" si="0"/>
        <v>935</v>
      </c>
      <c r="G15" s="37">
        <v>410</v>
      </c>
      <c r="H15" s="37">
        <v>335</v>
      </c>
      <c r="I15" s="36">
        <f t="shared" si="1"/>
        <v>745</v>
      </c>
      <c r="J15" s="38">
        <f t="shared" si="2"/>
        <v>79.766536964980546</v>
      </c>
      <c r="K15" s="38">
        <f t="shared" si="2"/>
        <v>79.572446555819482</v>
      </c>
      <c r="L15" s="39">
        <f t="shared" si="2"/>
        <v>79.679144385026731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6" x14ac:dyDescent="0.3">
      <c r="A16" s="40"/>
      <c r="B16" s="41"/>
      <c r="C16" s="34" t="s">
        <v>19</v>
      </c>
      <c r="D16" s="42">
        <v>577</v>
      </c>
      <c r="E16" s="42">
        <v>473</v>
      </c>
      <c r="F16" s="36">
        <f t="shared" si="0"/>
        <v>1050</v>
      </c>
      <c r="G16" s="37">
        <v>482</v>
      </c>
      <c r="H16" s="37">
        <v>395</v>
      </c>
      <c r="I16" s="36">
        <f t="shared" si="1"/>
        <v>877</v>
      </c>
      <c r="J16" s="38">
        <f t="shared" si="2"/>
        <v>83.535528596187163</v>
      </c>
      <c r="K16" s="38">
        <f t="shared" si="2"/>
        <v>83.509513742071888</v>
      </c>
      <c r="L16" s="39">
        <f t="shared" si="2"/>
        <v>83.523809523809518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6" x14ac:dyDescent="0.3">
      <c r="A17" s="45">
        <v>3</v>
      </c>
      <c r="B17" s="46" t="s">
        <v>20</v>
      </c>
      <c r="C17" s="34" t="s">
        <v>21</v>
      </c>
      <c r="D17" s="35">
        <v>1935</v>
      </c>
      <c r="E17" s="35">
        <v>1584</v>
      </c>
      <c r="F17" s="36">
        <f t="shared" si="0"/>
        <v>3519</v>
      </c>
      <c r="G17" s="37">
        <v>1449</v>
      </c>
      <c r="H17" s="37">
        <v>1185</v>
      </c>
      <c r="I17" s="36">
        <f t="shared" si="1"/>
        <v>2634</v>
      </c>
      <c r="J17" s="38">
        <f t="shared" si="2"/>
        <v>74.883720930232556</v>
      </c>
      <c r="K17" s="38">
        <f t="shared" si="2"/>
        <v>74.810606060606062</v>
      </c>
      <c r="L17" s="39">
        <f t="shared" si="2"/>
        <v>74.850809889173064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6" x14ac:dyDescent="0.3">
      <c r="A18" s="43">
        <v>4</v>
      </c>
      <c r="B18" s="44" t="s">
        <v>22</v>
      </c>
      <c r="C18" s="34" t="s">
        <v>22</v>
      </c>
      <c r="D18" s="42">
        <v>709</v>
      </c>
      <c r="E18" s="42">
        <v>580</v>
      </c>
      <c r="F18" s="36">
        <f t="shared" si="0"/>
        <v>1289</v>
      </c>
      <c r="G18" s="37">
        <v>479</v>
      </c>
      <c r="H18" s="37">
        <v>392</v>
      </c>
      <c r="I18" s="36">
        <f t="shared" si="1"/>
        <v>871</v>
      </c>
      <c r="J18" s="38">
        <f t="shared" si="2"/>
        <v>67.55994358251057</v>
      </c>
      <c r="K18" s="38">
        <f t="shared" si="2"/>
        <v>67.58620689655173</v>
      </c>
      <c r="L18" s="39">
        <f t="shared" si="2"/>
        <v>67.571761055081453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6" x14ac:dyDescent="0.3">
      <c r="A19" s="32"/>
      <c r="B19" s="33"/>
      <c r="C19" s="34" t="s">
        <v>23</v>
      </c>
      <c r="D19" s="42">
        <v>114</v>
      </c>
      <c r="E19" s="42">
        <v>94</v>
      </c>
      <c r="F19" s="36">
        <f t="shared" si="0"/>
        <v>208</v>
      </c>
      <c r="G19" s="37">
        <v>64</v>
      </c>
      <c r="H19" s="37">
        <v>52</v>
      </c>
      <c r="I19" s="36">
        <f t="shared" si="1"/>
        <v>116</v>
      </c>
      <c r="J19" s="38">
        <f t="shared" si="2"/>
        <v>56.140350877192979</v>
      </c>
      <c r="K19" s="38">
        <f t="shared" si="2"/>
        <v>55.319148936170215</v>
      </c>
      <c r="L19" s="39">
        <f t="shared" si="2"/>
        <v>55.769230769230774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6" x14ac:dyDescent="0.3">
      <c r="A20" s="40"/>
      <c r="B20" s="41"/>
      <c r="C20" s="34" t="s">
        <v>24</v>
      </c>
      <c r="D20" s="35">
        <v>270</v>
      </c>
      <c r="E20" s="35">
        <v>220</v>
      </c>
      <c r="F20" s="36">
        <f t="shared" si="0"/>
        <v>490</v>
      </c>
      <c r="G20" s="37">
        <v>230</v>
      </c>
      <c r="H20" s="37">
        <v>189</v>
      </c>
      <c r="I20" s="36">
        <f t="shared" si="1"/>
        <v>419</v>
      </c>
      <c r="J20" s="38">
        <f t="shared" si="2"/>
        <v>85.18518518518519</v>
      </c>
      <c r="K20" s="38">
        <f t="shared" si="2"/>
        <v>85.909090909090907</v>
      </c>
      <c r="L20" s="39">
        <f t="shared" si="2"/>
        <v>85.510204081632651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6" x14ac:dyDescent="0.3">
      <c r="A21" s="45">
        <v>5</v>
      </c>
      <c r="B21" s="46" t="s">
        <v>25</v>
      </c>
      <c r="C21" s="34" t="s">
        <v>25</v>
      </c>
      <c r="D21" s="35">
        <v>889</v>
      </c>
      <c r="E21" s="35">
        <v>727</v>
      </c>
      <c r="F21" s="36">
        <f t="shared" si="0"/>
        <v>1616</v>
      </c>
      <c r="G21" s="37">
        <v>670</v>
      </c>
      <c r="H21" s="37">
        <v>549</v>
      </c>
      <c r="I21" s="36">
        <f t="shared" si="1"/>
        <v>1219</v>
      </c>
      <c r="J21" s="38">
        <f t="shared" si="2"/>
        <v>75.365579302587165</v>
      </c>
      <c r="K21" s="38">
        <f t="shared" si="2"/>
        <v>75.515818431911967</v>
      </c>
      <c r="L21" s="39">
        <f t="shared" si="2"/>
        <v>75.433168316831683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6" x14ac:dyDescent="0.3">
      <c r="A22" s="43">
        <v>6</v>
      </c>
      <c r="B22" s="44" t="s">
        <v>26</v>
      </c>
      <c r="C22" s="34" t="s">
        <v>26</v>
      </c>
      <c r="D22" s="42">
        <v>336</v>
      </c>
      <c r="E22" s="42">
        <v>274</v>
      </c>
      <c r="F22" s="36">
        <f t="shared" si="0"/>
        <v>610</v>
      </c>
      <c r="G22" s="37">
        <v>230</v>
      </c>
      <c r="H22" s="37">
        <v>188</v>
      </c>
      <c r="I22" s="36">
        <f t="shared" si="1"/>
        <v>418</v>
      </c>
      <c r="J22" s="38">
        <f t="shared" si="2"/>
        <v>68.452380952380949</v>
      </c>
      <c r="K22" s="38">
        <f t="shared" si="2"/>
        <v>68.613138686131393</v>
      </c>
      <c r="L22" s="39">
        <f t="shared" si="2"/>
        <v>68.524590163934434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6" x14ac:dyDescent="0.3">
      <c r="A23" s="40"/>
      <c r="B23" s="41"/>
      <c r="C23" s="34" t="s">
        <v>27</v>
      </c>
      <c r="D23" s="35">
        <v>339</v>
      </c>
      <c r="E23" s="35">
        <v>277</v>
      </c>
      <c r="F23" s="36">
        <f t="shared" si="0"/>
        <v>616</v>
      </c>
      <c r="G23" s="37">
        <v>252</v>
      </c>
      <c r="H23" s="37">
        <v>206</v>
      </c>
      <c r="I23" s="36">
        <f t="shared" si="1"/>
        <v>458</v>
      </c>
      <c r="J23" s="38">
        <f t="shared" si="2"/>
        <v>74.336283185840713</v>
      </c>
      <c r="K23" s="38">
        <f t="shared" si="2"/>
        <v>74.368231046931413</v>
      </c>
      <c r="L23" s="39">
        <f t="shared" si="2"/>
        <v>74.350649350649363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6" x14ac:dyDescent="0.3">
      <c r="A24" s="43">
        <v>7</v>
      </c>
      <c r="B24" s="44" t="s">
        <v>28</v>
      </c>
      <c r="C24" s="34" t="s">
        <v>28</v>
      </c>
      <c r="D24" s="42">
        <v>541</v>
      </c>
      <c r="E24" s="42">
        <v>443</v>
      </c>
      <c r="F24" s="36">
        <f t="shared" si="0"/>
        <v>984</v>
      </c>
      <c r="G24" s="37">
        <v>444</v>
      </c>
      <c r="H24" s="37">
        <v>364</v>
      </c>
      <c r="I24" s="36">
        <f t="shared" si="1"/>
        <v>808</v>
      </c>
      <c r="J24" s="38">
        <f t="shared" si="2"/>
        <v>82.070240295748604</v>
      </c>
      <c r="K24" s="38">
        <f t="shared" si="2"/>
        <v>82.167042889390515</v>
      </c>
      <c r="L24" s="39">
        <f t="shared" si="2"/>
        <v>82.113821138211378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6" x14ac:dyDescent="0.3">
      <c r="A25" s="40"/>
      <c r="B25" s="41"/>
      <c r="C25" s="34" t="s">
        <v>29</v>
      </c>
      <c r="D25" s="35">
        <v>309</v>
      </c>
      <c r="E25" s="35">
        <v>252</v>
      </c>
      <c r="F25" s="36">
        <f t="shared" si="0"/>
        <v>561</v>
      </c>
      <c r="G25" s="37">
        <v>269</v>
      </c>
      <c r="H25" s="37">
        <v>220</v>
      </c>
      <c r="I25" s="36">
        <f t="shared" si="1"/>
        <v>489</v>
      </c>
      <c r="J25" s="38">
        <f t="shared" si="2"/>
        <v>87.055016181229774</v>
      </c>
      <c r="K25" s="38">
        <f t="shared" si="2"/>
        <v>87.301587301587304</v>
      </c>
      <c r="L25" s="39">
        <f t="shared" si="2"/>
        <v>87.165775401069524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6" x14ac:dyDescent="0.3">
      <c r="A26" s="43">
        <v>8</v>
      </c>
      <c r="B26" s="44" t="s">
        <v>30</v>
      </c>
      <c r="C26" s="34" t="s">
        <v>30</v>
      </c>
      <c r="D26" s="42">
        <v>563</v>
      </c>
      <c r="E26" s="42">
        <v>460</v>
      </c>
      <c r="F26" s="36">
        <f t="shared" si="0"/>
        <v>1023</v>
      </c>
      <c r="G26" s="37">
        <v>245</v>
      </c>
      <c r="H26" s="37">
        <v>200</v>
      </c>
      <c r="I26" s="36">
        <f t="shared" si="1"/>
        <v>445</v>
      </c>
      <c r="J26" s="38">
        <f t="shared" si="2"/>
        <v>43.516873889875669</v>
      </c>
      <c r="K26" s="38">
        <f t="shared" si="2"/>
        <v>43.478260869565219</v>
      </c>
      <c r="L26" s="39">
        <f t="shared" si="2"/>
        <v>43.499511241446726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6" x14ac:dyDescent="0.3">
      <c r="A27" s="32"/>
      <c r="B27" s="33"/>
      <c r="C27" s="34" t="s">
        <v>31</v>
      </c>
      <c r="D27" s="35">
        <v>498</v>
      </c>
      <c r="E27" s="35">
        <v>407</v>
      </c>
      <c r="F27" s="36">
        <f t="shared" si="0"/>
        <v>905</v>
      </c>
      <c r="G27" s="37">
        <v>331</v>
      </c>
      <c r="H27" s="37">
        <v>270</v>
      </c>
      <c r="I27" s="36">
        <f t="shared" si="1"/>
        <v>601</v>
      </c>
      <c r="J27" s="38">
        <f t="shared" si="2"/>
        <v>66.46586345381526</v>
      </c>
      <c r="K27" s="38">
        <f t="shared" si="2"/>
        <v>66.339066339066349</v>
      </c>
      <c r="L27" s="39">
        <f t="shared" si="2"/>
        <v>66.408839779005518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6" x14ac:dyDescent="0.3">
      <c r="A28" s="40"/>
      <c r="B28" s="41"/>
      <c r="C28" s="34" t="s">
        <v>32</v>
      </c>
      <c r="D28" s="42">
        <v>375</v>
      </c>
      <c r="E28" s="42">
        <v>307</v>
      </c>
      <c r="F28" s="36">
        <f t="shared" si="0"/>
        <v>682</v>
      </c>
      <c r="G28" s="37">
        <v>171</v>
      </c>
      <c r="H28" s="37">
        <v>141</v>
      </c>
      <c r="I28" s="36">
        <f t="shared" si="1"/>
        <v>312</v>
      </c>
      <c r="J28" s="38">
        <f t="shared" si="2"/>
        <v>45.6</v>
      </c>
      <c r="K28" s="38">
        <f t="shared" si="2"/>
        <v>45.928338762214985</v>
      </c>
      <c r="L28" s="39">
        <f t="shared" si="2"/>
        <v>45.747800586510259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6" x14ac:dyDescent="0.3">
      <c r="A29" s="43">
        <v>9</v>
      </c>
      <c r="B29" s="44" t="s">
        <v>33</v>
      </c>
      <c r="C29" s="34" t="s">
        <v>34</v>
      </c>
      <c r="D29" s="35">
        <v>669</v>
      </c>
      <c r="E29" s="35">
        <v>548</v>
      </c>
      <c r="F29" s="36">
        <f t="shared" si="0"/>
        <v>1217</v>
      </c>
      <c r="G29" s="37">
        <v>486</v>
      </c>
      <c r="H29" s="37">
        <v>398</v>
      </c>
      <c r="I29" s="36">
        <f t="shared" si="1"/>
        <v>884</v>
      </c>
      <c r="J29" s="38">
        <f t="shared" si="2"/>
        <v>72.645739910313907</v>
      </c>
      <c r="K29" s="38">
        <f t="shared" si="2"/>
        <v>72.627737226277361</v>
      </c>
      <c r="L29" s="39">
        <f t="shared" si="2"/>
        <v>72.637633525061631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6" x14ac:dyDescent="0.3">
      <c r="A30" s="32"/>
      <c r="B30" s="33"/>
      <c r="C30" s="34" t="s">
        <v>35</v>
      </c>
      <c r="D30" s="42">
        <v>432</v>
      </c>
      <c r="E30" s="42">
        <v>353</v>
      </c>
      <c r="F30" s="36">
        <f t="shared" si="0"/>
        <v>785</v>
      </c>
      <c r="G30" s="37">
        <v>250</v>
      </c>
      <c r="H30" s="37">
        <v>205</v>
      </c>
      <c r="I30" s="36">
        <f t="shared" si="1"/>
        <v>455</v>
      </c>
      <c r="J30" s="38">
        <f t="shared" si="2"/>
        <v>57.870370370370374</v>
      </c>
      <c r="K30" s="38">
        <f t="shared" si="2"/>
        <v>58.073654390934848</v>
      </c>
      <c r="L30" s="39">
        <f t="shared" si="2"/>
        <v>57.961783439490446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6" x14ac:dyDescent="0.3">
      <c r="A31" s="47"/>
      <c r="B31" s="48"/>
      <c r="C31" s="34" t="s">
        <v>36</v>
      </c>
      <c r="D31" s="35">
        <v>60</v>
      </c>
      <c r="E31" s="35">
        <v>49</v>
      </c>
      <c r="F31" s="36">
        <f t="shared" si="0"/>
        <v>109</v>
      </c>
      <c r="G31" s="37">
        <v>47</v>
      </c>
      <c r="H31" s="37">
        <v>38</v>
      </c>
      <c r="I31" s="36">
        <f t="shared" si="1"/>
        <v>85</v>
      </c>
      <c r="J31" s="38">
        <f t="shared" si="2"/>
        <v>78.333333333333329</v>
      </c>
      <c r="K31" s="38">
        <f t="shared" si="2"/>
        <v>77.551020408163268</v>
      </c>
      <c r="L31" s="39">
        <f t="shared" si="2"/>
        <v>77.981651376146786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6" x14ac:dyDescent="0.3">
      <c r="A32" s="43">
        <v>10</v>
      </c>
      <c r="B32" s="44" t="s">
        <v>37</v>
      </c>
      <c r="C32" s="49" t="s">
        <v>38</v>
      </c>
      <c r="D32" s="50">
        <v>1240</v>
      </c>
      <c r="E32" s="50">
        <v>1015</v>
      </c>
      <c r="F32" s="51">
        <f>SUM(D32:E32)</f>
        <v>2255</v>
      </c>
      <c r="G32" s="52">
        <v>906</v>
      </c>
      <c r="H32" s="52">
        <v>742</v>
      </c>
      <c r="I32" s="51">
        <f>SUM(G32:H32)</f>
        <v>1648</v>
      </c>
      <c r="J32" s="53">
        <f>G32/D32*100</f>
        <v>73.064516129032256</v>
      </c>
      <c r="K32" s="53">
        <f>H32/E32*100</f>
        <v>73.103448275862064</v>
      </c>
      <c r="L32" s="54">
        <f t="shared" ref="J32:L33" si="3">I32/F32*100</f>
        <v>73.0820399113082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9.5" customHeight="1" thickBot="1" x14ac:dyDescent="0.35">
      <c r="A33" s="55" t="s">
        <v>39</v>
      </c>
      <c r="B33" s="56"/>
      <c r="C33" s="57"/>
      <c r="D33" s="58">
        <f t="shared" ref="D33:I33" si="4">SUM(D12:D32)</f>
        <v>12233</v>
      </c>
      <c r="E33" s="58">
        <f t="shared" si="4"/>
        <v>10009</v>
      </c>
      <c r="F33" s="58">
        <f t="shared" si="4"/>
        <v>22242</v>
      </c>
      <c r="G33" s="58">
        <f t="shared" si="4"/>
        <v>8664</v>
      </c>
      <c r="H33" s="58">
        <f t="shared" si="4"/>
        <v>7091</v>
      </c>
      <c r="I33" s="58">
        <f t="shared" si="4"/>
        <v>15755</v>
      </c>
      <c r="J33" s="59">
        <f t="shared" si="3"/>
        <v>70.824818114935013</v>
      </c>
      <c r="K33" s="59">
        <f t="shared" si="3"/>
        <v>70.846238385453091</v>
      </c>
      <c r="L33" s="59">
        <f t="shared" si="3"/>
        <v>70.834457332973656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3">
      <c r="A34" s="60"/>
      <c r="B34" s="60"/>
      <c r="C34" s="60"/>
      <c r="D34" s="61"/>
      <c r="E34" s="61"/>
      <c r="F34" s="61"/>
      <c r="G34" s="61"/>
      <c r="H34" s="61"/>
      <c r="I34" s="61"/>
      <c r="J34" s="61"/>
      <c r="K34" s="61"/>
      <c r="L34" s="61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3">
      <c r="A35" s="62" t="s">
        <v>40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3">
      <c r="A36" s="2"/>
      <c r="B36" s="2"/>
      <c r="C36" s="2"/>
      <c r="D36" s="2"/>
      <c r="E36" s="2"/>
      <c r="F36" s="2"/>
      <c r="G36" s="63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mergeCells count="11">
    <mergeCell ref="J9:L9"/>
    <mergeCell ref="A3:L3"/>
    <mergeCell ref="A4:L4"/>
    <mergeCell ref="A5:L5"/>
    <mergeCell ref="A7:A10"/>
    <mergeCell ref="B7:B10"/>
    <mergeCell ref="C7:C10"/>
    <mergeCell ref="D7:L7"/>
    <mergeCell ref="D8:F9"/>
    <mergeCell ref="G8:L8"/>
    <mergeCell ref="G9:I9"/>
  </mergeCells>
  <printOptions horizontalCentered="1"/>
  <pageMargins left="0.56000000000000005" right="0.42" top="1.1417322834645669" bottom="0.9055118110236221" header="0" footer="0"/>
  <pageSetup paperSize="9" scale="7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2024-10-16T01:10:59Z</dcterms:created>
  <dcterms:modified xsi:type="dcterms:W3CDTF">2024-10-16T01:11:16Z</dcterms:modified>
</cp:coreProperties>
</file>