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0 PENDERITA KUSTA SELESAI BEROBAT (RELEASE FROM TREATMEN 'TRFT') MENURUT JENIS KELAMIN\"/>
    </mc:Choice>
  </mc:AlternateContent>
  <xr:revisionPtr revIDLastSave="0" documentId="13_ncr:1_{D18E5DC4-AF71-46D3-B403-4BF689D74653}" xr6:coauthVersionLast="47" xr6:coauthVersionMax="47" xr10:uidLastSave="{00000000-0000-0000-0000-000000000000}"/>
  <bookViews>
    <workbookView xWindow="-108" yWindow="-108" windowWidth="23256" windowHeight="12456" xr2:uid="{5783FA02-5058-4A26-9E23-1C5DEFEEF490}"/>
  </bookViews>
  <sheets>
    <sheet name="2023" sheetId="1" r:id="rId1"/>
  </sheets>
  <externalReferences>
    <externalReference r:id="rId2"/>
  </externalReferences>
  <definedNames>
    <definedName name="Z_F144E4C0_F124_4A6E_9761_D1C5FCF07098_.wvu.PrintArea" localSheetId="0">'2023'!$A$1:$I$35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I33" i="1" s="1"/>
  <c r="G33" i="1"/>
  <c r="E33" i="1"/>
  <c r="F33" i="1" s="1"/>
  <c r="D33" i="1"/>
  <c r="I32" i="1"/>
  <c r="F32" i="1"/>
  <c r="I30" i="1"/>
  <c r="I29" i="1"/>
  <c r="I28" i="1"/>
  <c r="I27" i="1"/>
  <c r="F27" i="1"/>
  <c r="I26" i="1"/>
  <c r="I25" i="1"/>
  <c r="F25" i="1"/>
  <c r="I22" i="1"/>
  <c r="I21" i="1"/>
  <c r="I20" i="1"/>
  <c r="I19" i="1"/>
  <c r="I18" i="1"/>
  <c r="I17" i="1"/>
  <c r="I16" i="1"/>
  <c r="I15" i="1"/>
  <c r="I14" i="1"/>
  <c r="I13" i="1"/>
  <c r="I12" i="1"/>
  <c r="F12" i="1"/>
  <c r="H8" i="1"/>
  <c r="E8" i="1"/>
  <c r="A5" i="1"/>
  <c r="A4" i="1"/>
</calcChain>
</file>

<file path=xl/sharedStrings.xml><?xml version="1.0" encoding="utf-8"?>
<sst xmlns="http://schemas.openxmlformats.org/spreadsheetml/2006/main" count="56" uniqueCount="49">
  <si>
    <t>TABEL  67</t>
  </si>
  <si>
    <t xml:space="preserve"> </t>
  </si>
  <si>
    <t>PENDERITA KUSTA SELESAI BEROBAT (RELEASE FROM TREATMENT/RFT) MENURUT TIPE, KECAMATAN, DAN PUSKESMAS</t>
  </si>
  <si>
    <t>NO</t>
  </si>
  <si>
    <t>KECAMATAN</t>
  </si>
  <si>
    <t>PUSKESMAS</t>
  </si>
  <si>
    <t>KUSTA (PB)</t>
  </si>
  <si>
    <t>KUSTA (MB)</t>
  </si>
  <si>
    <t>TAHUN</t>
  </si>
  <si>
    <r>
      <rPr>
        <b/>
        <sz val="12"/>
        <color theme="1"/>
        <rFont val="Arial"/>
        <family val="2"/>
      </rPr>
      <t>JML PENDERITA BARU</t>
    </r>
    <r>
      <rPr>
        <b/>
        <vertAlign val="superscript"/>
        <sz val="12"/>
        <color theme="1"/>
        <rFont val="Arial"/>
        <family val="2"/>
      </rPr>
      <t>a</t>
    </r>
  </si>
  <si>
    <t>JML PENDERITA RFT</t>
  </si>
  <si>
    <t>RFT RATE PB (%)</t>
  </si>
  <si>
    <r>
      <rPr>
        <b/>
        <sz val="12"/>
        <color theme="1"/>
        <rFont val="Arial"/>
        <family val="2"/>
      </rPr>
      <t>JML PENDERITA BARU</t>
    </r>
    <r>
      <rPr>
        <b/>
        <vertAlign val="superscript"/>
        <sz val="12"/>
        <color theme="1"/>
        <rFont val="Arial"/>
        <family val="2"/>
      </rPr>
      <t>b</t>
    </r>
  </si>
  <si>
    <t>RFT RATE MB (%)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</si>
  <si>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</si>
  <si>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</si>
  <si>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</si>
  <si>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</si>
  <si>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</si>
  <si>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</si>
  <si>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</si>
  <si>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</si>
  <si>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</si>
  <si>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</si>
  <si>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</si>
  <si>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</si>
  <si>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</si>
  <si>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</si>
  <si>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</si>
  <si>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</si>
  <si>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</si>
  <si>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</si>
  <si>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</si>
  <si>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</si>
  <si>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</si>
  <si>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</si>
  <si>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</si>
  <si>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</si>
  <si>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</si>
  <si>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</si>
  <si>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</si>
  <si>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Bidang Pencegahan dan Pengendalian Penyakit Dinas Kesehatan Bulukumba</t>
  </si>
  <si>
    <t xml:space="preserve">Keterangan : </t>
  </si>
  <si>
    <t xml:space="preserve">a = </t>
  </si>
  <si>
    <t xml:space="preserve">Penderita kusta PB merupakan penderita pada kohort yang sama, yaitu diambil dari penderita baru yang masuk dalam kohort yang sama 1 tahun sebelumnya, </t>
  </si>
  <si>
    <t>misalnya: untuk mencari RFT rate tahun 2021, maka dapat dihitung dari penderita baru tahun 2020 yang menyelesaikan pengobatan tepat waktu</t>
  </si>
  <si>
    <t>b=</t>
  </si>
  <si>
    <t xml:space="preserve">Penderita kusta MB merupakan penderita pada kohort yang sama, yaitu diambil dari penderita baru yang masuk dalam kohort yang sama 2 tahun sebelumnya, </t>
  </si>
  <si>
    <t>misalnya: untuk mencari RFT rate tahun 2021, maka dapat dihitung dari penderita baru tahun 2019 yang menyelesaikan pengobatan tepat waktu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</si>
</sst>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vertAlign val="superscript"/>
      <sz val="12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13" xfId="0" applyFont="1" applyBorder="1"/>
    <xf numFmtId="0" fontId="1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7" fontId="7" fillId="0" borderId="16" xfId="0" applyNumberFormat="1" applyFont="1" applyBorder="1" applyAlignment="1">
      <alignment horizontal="center" vertical="center"/>
    </xf>
    <xf numFmtId="37" fontId="7" fillId="0" borderId="17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37" fontId="7" fillId="0" borderId="20" xfId="0" applyNumberFormat="1" applyFont="1" applyBorder="1" applyAlignment="1">
      <alignment horizontal="center" vertical="center"/>
    </xf>
    <xf numFmtId="37" fontId="7" fillId="0" borderId="21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0" fillId="0" borderId="26" xfId="0" applyBorder="1"/>
    <xf numFmtId="0" fontId="0" fillId="0" borderId="27" xfId="0" applyBorder="1"/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165" fontId="7" fillId="0" borderId="2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horizontal="left" vertical="center"/>
    </xf>
    <xf numFmtId="37" fontId="8" fillId="0" borderId="34" xfId="0" applyNumberFormat="1" applyFont="1" applyBorder="1" applyAlignment="1">
      <alignment horizontal="center" vertical="center"/>
    </xf>
    <xf numFmtId="164" fontId="8" fillId="0" borderId="3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right" vertical="center"/>
    </xf>
    <xf numFmtId="37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Profil%20Dinkes%202023%20Bulukumba%20Fix.xlsb" TargetMode="External"/><Relationship Id="rId1" Type="http://schemas.openxmlformats.org/officeDocument/2006/relationships/externalLinkPath" Target="/2024%20SATU%20DATA%20INDONESIA/SDI%20DINKES%202024/000%20LAMPIRAN%20PROFIL%20DINAS%20KESEHATAN/Lampiran%20Profil%20Dinkes%202023%20Bulukumba%20Fi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322E1-77BC-496B-A5B7-9A9F8F46CA2F}">
  <sheetPr codeName="Sheet75">
    <tabColor rgb="FF00B0F0"/>
    <pageSetUpPr fitToPage="1"/>
  </sheetPr>
  <dimension ref="A1:Z996"/>
  <sheetViews>
    <sheetView tabSelected="1" view="pageBreakPreview" zoomScale="70" zoomScaleNormal="100" zoomScaleSheetLayoutView="70" workbookViewId="0">
      <selection activeCell="N8" sqref="N8"/>
    </sheetView>
  </sheetViews>
  <sheetFormatPr defaultColWidth="14.44140625" defaultRowHeight="15" customHeight="1" x14ac:dyDescent="0.3"/>
  <cols>
    <col min="1" max="1" width="5.6640625" customWidth="1"/>
    <col min="2" max="2" width="19.6640625" customWidth="1"/>
    <col min="3" max="3" width="23.6640625" customWidth="1"/>
    <col min="4" max="4" width="15.5546875" customWidth="1"/>
    <col min="5" max="5" width="15.44140625" customWidth="1"/>
    <col min="6" max="6" width="11.33203125" customWidth="1"/>
    <col min="7" max="7" width="15" customWidth="1"/>
    <col min="8" max="8" width="16.88671875" customWidth="1"/>
    <col min="9" max="9" width="15.33203125" customWidth="1"/>
    <col min="10" max="26" width="9.109375" customWidth="1"/>
  </cols>
  <sheetData>
    <row r="1" spans="1:26" ht="15.6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3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 x14ac:dyDescent="0.3">
      <c r="A4" s="5" t="str">
        <f>'[1]1'!$A$5</f>
        <v>KABUPATEN  BULUKUMBA</v>
      </c>
      <c r="B4" s="5"/>
      <c r="C4" s="5"/>
      <c r="D4" s="5"/>
      <c r="E4" s="5"/>
      <c r="F4" s="5"/>
      <c r="G4" s="5"/>
      <c r="H4" s="5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6" x14ac:dyDescent="0.3">
      <c r="A5" s="5" t="str">
        <f>'[1]1'!$A$6</f>
        <v>TAHUN 2023</v>
      </c>
      <c r="B5" s="5"/>
      <c r="C5" s="5"/>
      <c r="D5" s="5"/>
      <c r="E5" s="5"/>
      <c r="F5" s="5"/>
      <c r="G5" s="5"/>
      <c r="H5" s="5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thickBot="1" x14ac:dyDescent="0.35">
      <c r="A6" s="6"/>
      <c r="B6" s="6"/>
      <c r="C6" s="6"/>
      <c r="D6" s="6"/>
      <c r="E6" s="6"/>
      <c r="F6" s="6"/>
      <c r="G6" s="6"/>
      <c r="H6" s="6"/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6" x14ac:dyDescent="0.3">
      <c r="A7" s="7" t="s">
        <v>3</v>
      </c>
      <c r="B7" s="8" t="s">
        <v>4</v>
      </c>
      <c r="C7" s="8" t="s">
        <v>5</v>
      </c>
      <c r="D7" s="9" t="s">
        <v>6</v>
      </c>
      <c r="E7" s="10"/>
      <c r="F7" s="11"/>
      <c r="G7" s="9" t="s">
        <v>7</v>
      </c>
      <c r="H7" s="10"/>
      <c r="I7" s="1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3">
      <c r="A8" s="12"/>
      <c r="B8" s="13"/>
      <c r="C8" s="13"/>
      <c r="D8" s="14" t="s">
        <v>8</v>
      </c>
      <c r="E8" s="15">
        <f>F5-1</f>
        <v>-1</v>
      </c>
      <c r="F8" s="16"/>
      <c r="G8" s="17" t="s">
        <v>8</v>
      </c>
      <c r="H8" s="18">
        <f>F5-2</f>
        <v>-2</v>
      </c>
      <c r="I8" s="1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6.25" customHeight="1" x14ac:dyDescent="0.3">
      <c r="A9" s="12"/>
      <c r="B9" s="13"/>
      <c r="C9" s="13"/>
      <c r="D9" s="20" t="s">
        <v>9</v>
      </c>
      <c r="E9" s="21" t="s">
        <v>10</v>
      </c>
      <c r="F9" s="21" t="s">
        <v>11</v>
      </c>
      <c r="G9" s="20" t="s">
        <v>12</v>
      </c>
      <c r="H9" s="21" t="s">
        <v>10</v>
      </c>
      <c r="I9" s="21" t="s">
        <v>13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8.5" customHeight="1" x14ac:dyDescent="0.3">
      <c r="A10" s="12"/>
      <c r="B10" s="13"/>
      <c r="C10" s="13"/>
      <c r="D10" s="22"/>
      <c r="E10" s="23"/>
      <c r="F10" s="23"/>
      <c r="G10" s="22"/>
      <c r="H10" s="23"/>
      <c r="I10" s="23"/>
      <c r="J10" s="3"/>
      <c r="K10" s="3"/>
      <c r="L10" s="3"/>
      <c r="M10" s="3"/>
      <c r="N10" s="3"/>
      <c r="O10" s="3"/>
      <c r="P10" s="3"/>
      <c r="Q10" s="3"/>
      <c r="R10" s="24"/>
      <c r="S10" s="3"/>
      <c r="T10" s="3"/>
      <c r="U10" s="3"/>
      <c r="V10" s="3"/>
      <c r="W10" s="3"/>
      <c r="X10" s="3"/>
      <c r="Y10" s="3"/>
      <c r="Z10" s="3"/>
    </row>
    <row r="11" spans="1:26" ht="14.4" x14ac:dyDescent="0.3">
      <c r="A11" s="25">
        <v>1</v>
      </c>
      <c r="B11" s="25">
        <v>2</v>
      </c>
      <c r="C11" s="25">
        <v>3</v>
      </c>
      <c r="D11" s="25">
        <v>4</v>
      </c>
      <c r="E11" s="25">
        <v>5</v>
      </c>
      <c r="F11" s="25">
        <v>6</v>
      </c>
      <c r="G11" s="25">
        <v>7</v>
      </c>
      <c r="H11" s="25">
        <v>8</v>
      </c>
      <c r="I11" s="25">
        <v>9</v>
      </c>
      <c r="J11" s="26"/>
      <c r="K11" s="26"/>
      <c r="L11" s="26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21.9" customHeight="1" x14ac:dyDescent="0.3">
      <c r="A12" s="28">
        <v>1</v>
      </c>
      <c r="B12" s="29" t="s">
        <v>14</v>
      </c>
      <c r="C12" s="30" t="s">
        <v>15</v>
      </c>
      <c r="D12" s="31">
        <v>1</v>
      </c>
      <c r="E12" s="32">
        <v>1</v>
      </c>
      <c r="F12" s="33">
        <f>E12/D12*100</f>
        <v>100</v>
      </c>
      <c r="G12" s="31">
        <v>5</v>
      </c>
      <c r="H12" s="31">
        <v>4</v>
      </c>
      <c r="I12" s="33">
        <f t="shared" ref="I12:I32" si="0">H12/G12*100</f>
        <v>80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9" customHeight="1" x14ac:dyDescent="0.3">
      <c r="A13" s="34"/>
      <c r="B13" s="35"/>
      <c r="C13" s="36" t="s">
        <v>16</v>
      </c>
      <c r="D13" s="37">
        <v>0</v>
      </c>
      <c r="E13" s="38">
        <v>0</v>
      </c>
      <c r="F13" s="39">
        <v>0</v>
      </c>
      <c r="G13" s="37">
        <v>1</v>
      </c>
      <c r="H13" s="37">
        <v>0</v>
      </c>
      <c r="I13" s="39">
        <f t="shared" si="0"/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9" customHeight="1" x14ac:dyDescent="0.3">
      <c r="A14" s="40"/>
      <c r="B14" s="41"/>
      <c r="C14" s="36" t="s">
        <v>17</v>
      </c>
      <c r="D14" s="37">
        <v>0</v>
      </c>
      <c r="E14" s="38">
        <v>0</v>
      </c>
      <c r="F14" s="39">
        <v>0</v>
      </c>
      <c r="G14" s="37">
        <v>4</v>
      </c>
      <c r="H14" s="37">
        <v>3</v>
      </c>
      <c r="I14" s="39">
        <f t="shared" si="0"/>
        <v>75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9" customHeight="1" x14ac:dyDescent="0.3">
      <c r="A15" s="42">
        <v>2</v>
      </c>
      <c r="B15" s="43" t="s">
        <v>18</v>
      </c>
      <c r="C15" s="36" t="s">
        <v>19</v>
      </c>
      <c r="D15" s="37">
        <v>0</v>
      </c>
      <c r="E15" s="38">
        <v>0</v>
      </c>
      <c r="F15" s="39">
        <v>0</v>
      </c>
      <c r="G15" s="37">
        <v>3</v>
      </c>
      <c r="H15" s="37">
        <v>3</v>
      </c>
      <c r="I15" s="39">
        <f t="shared" si="0"/>
        <v>100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9" customHeight="1" x14ac:dyDescent="0.3">
      <c r="A16" s="40"/>
      <c r="B16" s="41"/>
      <c r="C16" s="36" t="s">
        <v>20</v>
      </c>
      <c r="D16" s="37">
        <v>0</v>
      </c>
      <c r="E16" s="38">
        <v>0</v>
      </c>
      <c r="F16" s="39">
        <v>0</v>
      </c>
      <c r="G16" s="37">
        <v>1</v>
      </c>
      <c r="H16" s="37">
        <v>0</v>
      </c>
      <c r="I16" s="39">
        <f t="shared" si="0"/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.9" customHeight="1" x14ac:dyDescent="0.3">
      <c r="A17" s="44">
        <v>3</v>
      </c>
      <c r="B17" s="45" t="s">
        <v>21</v>
      </c>
      <c r="C17" s="36" t="s">
        <v>22</v>
      </c>
      <c r="D17" s="37">
        <v>0</v>
      </c>
      <c r="E17" s="38">
        <v>0</v>
      </c>
      <c r="F17" s="39">
        <v>0</v>
      </c>
      <c r="G17" s="37">
        <v>4</v>
      </c>
      <c r="H17" s="37">
        <v>4</v>
      </c>
      <c r="I17" s="39">
        <f t="shared" si="0"/>
        <v>100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.9" customHeight="1" x14ac:dyDescent="0.3">
      <c r="A18" s="42">
        <v>4</v>
      </c>
      <c r="B18" s="43" t="s">
        <v>23</v>
      </c>
      <c r="C18" s="36" t="s">
        <v>23</v>
      </c>
      <c r="D18" s="37">
        <v>0</v>
      </c>
      <c r="E18" s="38">
        <v>0</v>
      </c>
      <c r="F18" s="39">
        <v>0</v>
      </c>
      <c r="G18" s="37">
        <v>3</v>
      </c>
      <c r="H18" s="37">
        <v>3</v>
      </c>
      <c r="I18" s="39">
        <f t="shared" si="0"/>
        <v>100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.9" customHeight="1" x14ac:dyDescent="0.3">
      <c r="A19" s="34"/>
      <c r="B19" s="35"/>
      <c r="C19" s="36" t="s">
        <v>24</v>
      </c>
      <c r="D19" s="37">
        <v>0</v>
      </c>
      <c r="E19" s="38">
        <v>0</v>
      </c>
      <c r="F19" s="39">
        <v>0</v>
      </c>
      <c r="G19" s="37">
        <v>2</v>
      </c>
      <c r="H19" s="37">
        <v>2</v>
      </c>
      <c r="I19" s="39">
        <f t="shared" si="0"/>
        <v>100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.9" customHeight="1" x14ac:dyDescent="0.3">
      <c r="A20" s="40"/>
      <c r="B20" s="41"/>
      <c r="C20" s="36" t="s">
        <v>25</v>
      </c>
      <c r="D20" s="37">
        <v>0</v>
      </c>
      <c r="E20" s="38">
        <v>0</v>
      </c>
      <c r="F20" s="39">
        <v>0</v>
      </c>
      <c r="G20" s="37">
        <v>3</v>
      </c>
      <c r="H20" s="37">
        <v>3</v>
      </c>
      <c r="I20" s="39">
        <f t="shared" si="0"/>
        <v>100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.9" customHeight="1" x14ac:dyDescent="0.3">
      <c r="A21" s="44">
        <v>5</v>
      </c>
      <c r="B21" s="45" t="s">
        <v>26</v>
      </c>
      <c r="C21" s="36" t="s">
        <v>26</v>
      </c>
      <c r="D21" s="37">
        <v>0</v>
      </c>
      <c r="E21" s="38">
        <v>0</v>
      </c>
      <c r="F21" s="39">
        <v>0</v>
      </c>
      <c r="G21" s="37">
        <v>5</v>
      </c>
      <c r="H21" s="37">
        <v>5</v>
      </c>
      <c r="I21" s="39">
        <f t="shared" si="0"/>
        <v>100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.9" customHeight="1" x14ac:dyDescent="0.3">
      <c r="A22" s="42">
        <v>6</v>
      </c>
      <c r="B22" s="43" t="s">
        <v>27</v>
      </c>
      <c r="C22" s="36" t="s">
        <v>27</v>
      </c>
      <c r="D22" s="37">
        <v>0</v>
      </c>
      <c r="E22" s="38">
        <v>0</v>
      </c>
      <c r="F22" s="39">
        <v>0</v>
      </c>
      <c r="G22" s="37">
        <v>1</v>
      </c>
      <c r="H22" s="37">
        <v>1</v>
      </c>
      <c r="I22" s="39">
        <f t="shared" si="0"/>
        <v>100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9" customHeight="1" x14ac:dyDescent="0.3">
      <c r="A23" s="40"/>
      <c r="B23" s="41"/>
      <c r="C23" s="36" t="s">
        <v>28</v>
      </c>
      <c r="D23" s="37">
        <v>0</v>
      </c>
      <c r="E23" s="38">
        <v>0</v>
      </c>
      <c r="F23" s="39">
        <v>0</v>
      </c>
      <c r="G23" s="37">
        <v>0</v>
      </c>
      <c r="H23" s="37">
        <v>0</v>
      </c>
      <c r="I23" s="39"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.9" customHeight="1" x14ac:dyDescent="0.3">
      <c r="A24" s="42">
        <v>7</v>
      </c>
      <c r="B24" s="43" t="s">
        <v>29</v>
      </c>
      <c r="C24" s="36" t="s">
        <v>29</v>
      </c>
      <c r="D24" s="37">
        <v>0</v>
      </c>
      <c r="E24" s="38">
        <v>0</v>
      </c>
      <c r="F24" s="39">
        <v>0</v>
      </c>
      <c r="G24" s="37">
        <v>0</v>
      </c>
      <c r="H24" s="37">
        <v>0</v>
      </c>
      <c r="I24" s="39"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.9" customHeight="1" x14ac:dyDescent="0.3">
      <c r="A25" s="40"/>
      <c r="B25" s="41"/>
      <c r="C25" s="36" t="s">
        <v>30</v>
      </c>
      <c r="D25" s="37">
        <v>1</v>
      </c>
      <c r="E25" s="38">
        <v>1</v>
      </c>
      <c r="F25" s="39">
        <f>E25/D25*100</f>
        <v>100</v>
      </c>
      <c r="G25" s="37">
        <v>2</v>
      </c>
      <c r="H25" s="37">
        <v>2</v>
      </c>
      <c r="I25" s="39">
        <f t="shared" si="0"/>
        <v>100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.9" customHeight="1" x14ac:dyDescent="0.3">
      <c r="A26" s="42">
        <v>8</v>
      </c>
      <c r="B26" s="43" t="s">
        <v>31</v>
      </c>
      <c r="C26" s="36" t="s">
        <v>31</v>
      </c>
      <c r="D26" s="37">
        <v>0</v>
      </c>
      <c r="E26" s="38">
        <v>0</v>
      </c>
      <c r="F26" s="39">
        <v>0</v>
      </c>
      <c r="G26" s="37">
        <v>5</v>
      </c>
      <c r="H26" s="37">
        <v>4</v>
      </c>
      <c r="I26" s="39">
        <f t="shared" si="0"/>
        <v>80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.9" customHeight="1" x14ac:dyDescent="0.3">
      <c r="A27" s="34"/>
      <c r="B27" s="35"/>
      <c r="C27" s="36" t="s">
        <v>32</v>
      </c>
      <c r="D27" s="37">
        <v>1</v>
      </c>
      <c r="E27" s="38">
        <v>1</v>
      </c>
      <c r="F27" s="39">
        <f>E27/D27*100</f>
        <v>100</v>
      </c>
      <c r="G27" s="37">
        <v>6</v>
      </c>
      <c r="H27" s="37">
        <v>6</v>
      </c>
      <c r="I27" s="39">
        <f t="shared" si="0"/>
        <v>100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.9" customHeight="1" x14ac:dyDescent="0.3">
      <c r="A28" s="40"/>
      <c r="B28" s="41"/>
      <c r="C28" s="36" t="s">
        <v>33</v>
      </c>
      <c r="D28" s="37">
        <v>0</v>
      </c>
      <c r="E28" s="38">
        <v>0</v>
      </c>
      <c r="F28" s="39">
        <v>0</v>
      </c>
      <c r="G28" s="37">
        <v>1</v>
      </c>
      <c r="H28" s="37">
        <v>0</v>
      </c>
      <c r="I28" s="39">
        <f t="shared" si="0"/>
        <v>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9" customHeight="1" x14ac:dyDescent="0.3">
      <c r="A29" s="42">
        <v>9</v>
      </c>
      <c r="B29" s="43" t="s">
        <v>34</v>
      </c>
      <c r="C29" s="36" t="s">
        <v>35</v>
      </c>
      <c r="D29" s="37">
        <v>0</v>
      </c>
      <c r="E29" s="38">
        <v>0</v>
      </c>
      <c r="F29" s="39">
        <v>0</v>
      </c>
      <c r="G29" s="37">
        <v>5</v>
      </c>
      <c r="H29" s="37">
        <v>4</v>
      </c>
      <c r="I29" s="39">
        <f t="shared" si="0"/>
        <v>80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.9" customHeight="1" x14ac:dyDescent="0.3">
      <c r="A30" s="34"/>
      <c r="B30" s="35"/>
      <c r="C30" s="36" t="s">
        <v>36</v>
      </c>
      <c r="D30" s="37">
        <v>0</v>
      </c>
      <c r="E30" s="38">
        <v>0</v>
      </c>
      <c r="F30" s="39">
        <v>0</v>
      </c>
      <c r="G30" s="37">
        <v>1</v>
      </c>
      <c r="H30" s="37">
        <v>1</v>
      </c>
      <c r="I30" s="39">
        <f t="shared" si="0"/>
        <v>100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.9" customHeight="1" x14ac:dyDescent="0.3">
      <c r="A31" s="46"/>
      <c r="B31" s="47"/>
      <c r="C31" s="36" t="s">
        <v>37</v>
      </c>
      <c r="D31" s="37">
        <v>0</v>
      </c>
      <c r="E31" s="38">
        <v>0</v>
      </c>
      <c r="F31" s="39">
        <v>0</v>
      </c>
      <c r="G31" s="37">
        <v>0</v>
      </c>
      <c r="H31" s="37">
        <v>0</v>
      </c>
      <c r="I31" s="39">
        <v>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.9" customHeight="1" x14ac:dyDescent="0.3">
      <c r="A32" s="48">
        <v>10</v>
      </c>
      <c r="B32" s="49" t="s">
        <v>38</v>
      </c>
      <c r="C32" s="50" t="s">
        <v>39</v>
      </c>
      <c r="D32" s="37">
        <v>3</v>
      </c>
      <c r="E32" s="38">
        <v>0</v>
      </c>
      <c r="F32" s="51">
        <f>E32/D32*100</f>
        <v>0</v>
      </c>
      <c r="G32" s="37">
        <v>4</v>
      </c>
      <c r="H32" s="37">
        <v>2</v>
      </c>
      <c r="I32" s="37">
        <f t="shared" si="0"/>
        <v>50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2" thickBot="1" x14ac:dyDescent="0.35">
      <c r="A33" s="52" t="s">
        <v>40</v>
      </c>
      <c r="B33" s="53"/>
      <c r="C33" s="54"/>
      <c r="D33" s="55">
        <f>SUM(D12:D32)</f>
        <v>6</v>
      </c>
      <c r="E33" s="55">
        <f>SUM(E12:E32)</f>
        <v>3</v>
      </c>
      <c r="F33" s="56">
        <f>E33/D33*100</f>
        <v>50</v>
      </c>
      <c r="G33" s="55">
        <f>SUM(G12:G32)</f>
        <v>56</v>
      </c>
      <c r="H33" s="55">
        <f>SUM(H12:H32)</f>
        <v>47</v>
      </c>
      <c r="I33" s="56">
        <f>H33/G33*100</f>
        <v>83.928571428571431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3">
      <c r="A34" s="3"/>
      <c r="B34" s="2"/>
      <c r="C34" s="2"/>
      <c r="D34" s="57"/>
      <c r="E34" s="57"/>
      <c r="F34" s="57"/>
      <c r="G34" s="58"/>
      <c r="H34" s="58"/>
      <c r="I34" s="58"/>
      <c r="J34" s="57"/>
      <c r="K34" s="57"/>
      <c r="L34" s="58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3">
      <c r="A35" s="59" t="s">
        <v>41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3">
      <c r="A36" s="59" t="s">
        <v>42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">
      <c r="A37" s="59" t="s">
        <v>43</v>
      </c>
      <c r="B37" s="59" t="s">
        <v>44</v>
      </c>
      <c r="C37" s="59"/>
      <c r="D37" s="59"/>
      <c r="E37" s="59"/>
      <c r="F37" s="59"/>
      <c r="G37" s="59"/>
      <c r="H37" s="59"/>
      <c r="I37" s="59"/>
      <c r="J37" s="59"/>
      <c r="K37" s="59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">
      <c r="A38" s="59"/>
      <c r="B38" s="59" t="s">
        <v>45</v>
      </c>
      <c r="C38" s="59"/>
      <c r="D38" s="59"/>
      <c r="E38" s="59"/>
      <c r="F38" s="59"/>
      <c r="G38" s="59"/>
      <c r="H38" s="59"/>
      <c r="I38" s="59"/>
      <c r="J38" s="59"/>
      <c r="K38" s="59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">
      <c r="A39" s="59" t="s">
        <v>46</v>
      </c>
      <c r="B39" s="59" t="s">
        <v>47</v>
      </c>
      <c r="C39" s="59"/>
      <c r="D39" s="59"/>
      <c r="E39" s="59"/>
      <c r="F39" s="59"/>
      <c r="G39" s="59"/>
      <c r="H39" s="59"/>
      <c r="I39" s="59"/>
      <c r="J39" s="59"/>
      <c r="K39" s="59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">
      <c r="A40" s="59"/>
      <c r="B40" s="59" t="s">
        <v>48</v>
      </c>
      <c r="C40" s="59"/>
      <c r="D40" s="59"/>
      <c r="E40" s="59"/>
      <c r="F40" s="59"/>
      <c r="G40" s="59"/>
      <c r="H40" s="59"/>
      <c r="I40" s="59"/>
      <c r="J40" s="59"/>
      <c r="K40" s="59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</sheetData>
  <mergeCells count="13">
    <mergeCell ref="G9:G10"/>
    <mergeCell ref="H9:H10"/>
    <mergeCell ref="I9:I10"/>
    <mergeCell ref="A4:I4"/>
    <mergeCell ref="A5:I5"/>
    <mergeCell ref="A7:A10"/>
    <mergeCell ref="B7:B10"/>
    <mergeCell ref="C7:C10"/>
    <mergeCell ref="D7:F7"/>
    <mergeCell ref="G7:I7"/>
    <mergeCell ref="D9:D10"/>
    <mergeCell ref="E9:E10"/>
    <mergeCell ref="F9:F10"/>
  </mergeCells>
  <printOptions horizontalCentered="1"/>
  <pageMargins left="0.49" right="0.31" top="0.31" bottom="0.24" header="0" footer="0"/>
  <pageSetup paperSize="9" scale="7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'2023'!Z_F144E4C0_F124_4A6E_9761_D1C5FCF07098_.wvu.PrintArea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2024-11-11T02:43:18Z</dcterms:created>
  <dcterms:modified xsi:type="dcterms:W3CDTF">2024-11-11T02:43:42Z</dcterms:modified>
</cp:coreProperties>
</file>