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F9" i="1"/>
  <c r="F8" i="1"/>
  <c r="F7" i="1"/>
  <c r="H23" i="1" l="1"/>
  <c r="I23" i="1"/>
  <c r="J23" i="1"/>
  <c r="K23" i="1"/>
  <c r="L23" i="1"/>
  <c r="M23" i="1"/>
  <c r="N23" i="1"/>
  <c r="G23" i="1"/>
  <c r="H11" i="1"/>
  <c r="I11" i="1"/>
  <c r="J11" i="1"/>
  <c r="K11" i="1"/>
  <c r="L11" i="1"/>
  <c r="M11" i="1"/>
  <c r="N11" i="1"/>
  <c r="G11" i="1"/>
  <c r="H15" i="1"/>
  <c r="I15" i="1"/>
  <c r="J15" i="1"/>
  <c r="K15" i="1"/>
  <c r="L15" i="1"/>
  <c r="M15" i="1"/>
  <c r="N15" i="1"/>
  <c r="G15" i="1"/>
  <c r="F21" i="1"/>
  <c r="F2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4" i="1"/>
  <c r="F17" i="1"/>
  <c r="F18" i="1"/>
  <c r="F19" i="1"/>
  <c r="F20" i="1"/>
  <c r="F16" i="1"/>
  <c r="F14" i="1"/>
  <c r="F13" i="1"/>
  <c r="F12" i="1"/>
  <c r="N6" i="1"/>
  <c r="M6" i="1"/>
  <c r="L6" i="1"/>
  <c r="K6" i="1"/>
  <c r="J6" i="1"/>
  <c r="I6" i="1"/>
  <c r="H6" i="1"/>
  <c r="G6" i="1"/>
  <c r="E6" i="1"/>
  <c r="E7" i="1" s="1"/>
  <c r="E8" i="1" s="1"/>
  <c r="E9" i="1" s="1"/>
  <c r="E10" i="1" s="1"/>
  <c r="E12" i="1" s="1"/>
  <c r="E13" i="1" s="1"/>
  <c r="E14" i="1" s="1"/>
  <c r="E16" i="1" s="1"/>
  <c r="E17" i="1" s="1"/>
  <c r="E18" i="1" s="1"/>
  <c r="E19" i="1" s="1"/>
  <c r="E20" i="1" s="1"/>
  <c r="E21" i="1" s="1"/>
  <c r="E22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F11" i="1" l="1"/>
  <c r="F23" i="1"/>
  <c r="F15" i="1"/>
  <c r="F6" i="1"/>
</calcChain>
</file>

<file path=xl/sharedStrings.xml><?xml version="1.0" encoding="utf-8"?>
<sst xmlns="http://schemas.openxmlformats.org/spreadsheetml/2006/main" count="86" uniqueCount="86">
  <si>
    <t>DATA DEMOGRAFI</t>
  </si>
  <si>
    <t>PENDUDUK</t>
  </si>
  <si>
    <t>Jumlah Total Penduduk</t>
  </si>
  <si>
    <t>Total_Pend</t>
  </si>
  <si>
    <t>Jumlah Penduduk Laki-laki</t>
  </si>
  <si>
    <t>Total_Lk</t>
  </si>
  <si>
    <t>Jumlah Penduduk Perempuan</t>
  </si>
  <si>
    <t>Total_Pr</t>
  </si>
  <si>
    <t>Jumlah Penduduk Pendatang sd Tahun 2024</t>
  </si>
  <si>
    <t>Pendatang</t>
  </si>
  <si>
    <t>Jumlah Penduduk Pergi sd Tahun 2024</t>
  </si>
  <si>
    <t>Pend_pergi</t>
  </si>
  <si>
    <t>Kepala Keluarga</t>
  </si>
  <si>
    <t>Jumlah Total Kepala Keluarga di desa</t>
  </si>
  <si>
    <t>Total_KK</t>
  </si>
  <si>
    <t>Jumlah Total Kepala Keluarga Perempuan</t>
  </si>
  <si>
    <t>Total_KKP</t>
  </si>
  <si>
    <t>Jumlah Keluarga Miskin</t>
  </si>
  <si>
    <t>Total_KKmis</t>
  </si>
  <si>
    <t>Jumlah Penduduk Berdasarkan Struktur Usia</t>
  </si>
  <si>
    <t>a. &lt;3 tahun</t>
  </si>
  <si>
    <t>Total_&lt;3_thn</t>
  </si>
  <si>
    <t>b. 3-6 tahun</t>
  </si>
  <si>
    <t>Total_3-6_thn</t>
  </si>
  <si>
    <t>c. 7-12 tahun</t>
  </si>
  <si>
    <t>Total_7-12_thn</t>
  </si>
  <si>
    <t>d. 13-15 tahun</t>
  </si>
  <si>
    <t>Total_13-15_thn</t>
  </si>
  <si>
    <t>e. 16-18 tahun</t>
  </si>
  <si>
    <t>Total_16-18_thn</t>
  </si>
  <si>
    <t>f. 19-59 tahun</t>
  </si>
  <si>
    <t>Total_19-59_thn</t>
  </si>
  <si>
    <t>g. &gt;59 tahun keatas</t>
  </si>
  <si>
    <t>Total_&gt;59_thn</t>
  </si>
  <si>
    <t>Jumlah Penduduk Berdasarkan Pekerjaan</t>
  </si>
  <si>
    <t>a. Petani</t>
  </si>
  <si>
    <t>Petani_Lk</t>
  </si>
  <si>
    <t>Petani_Pr</t>
  </si>
  <si>
    <t>b. Nelayan</t>
  </si>
  <si>
    <t>Nelayan_Lk</t>
  </si>
  <si>
    <t>Nelayan_Pr</t>
  </si>
  <si>
    <t>c. Buruh Tani/Buruh Nelayan</t>
  </si>
  <si>
    <t>Buruh_tani_Lk</t>
  </si>
  <si>
    <t>Buruh_tani_Pr</t>
  </si>
  <si>
    <t>d. Buruh Pabrik</t>
  </si>
  <si>
    <t>Buruh_pabrik_Lk</t>
  </si>
  <si>
    <t>Buruh_pabrik_Pr</t>
  </si>
  <si>
    <t>e. PNS</t>
  </si>
  <si>
    <t>PNS_Lk</t>
  </si>
  <si>
    <t>PNS_Pr</t>
  </si>
  <si>
    <t>f. Pegawai Swasta</t>
  </si>
  <si>
    <t>Swasta_Lk</t>
  </si>
  <si>
    <t>Swasta_Pr</t>
  </si>
  <si>
    <t>g. Wiraswasta / pedagang</t>
  </si>
  <si>
    <t>Wiraswasta_Lk</t>
  </si>
  <si>
    <t>Wiraswasta_Pr</t>
  </si>
  <si>
    <t>h. TNI</t>
  </si>
  <si>
    <t>TNI_Lk</t>
  </si>
  <si>
    <t>TNI_Pr</t>
  </si>
  <si>
    <t>i. POLRI</t>
  </si>
  <si>
    <t>POLRI_Lk</t>
  </si>
  <si>
    <t>POLRI_Pr</t>
  </si>
  <si>
    <t>j. Dokter (Swasta/ Honorer)</t>
  </si>
  <si>
    <t>Dokter_Lk</t>
  </si>
  <si>
    <t>Dokter_Pr</t>
  </si>
  <si>
    <t>k. Bidan (Swasta/ Honorer)</t>
  </si>
  <si>
    <t>Bidan</t>
  </si>
  <si>
    <t>l. Perawat (Swasta/ Honorer)</t>
  </si>
  <si>
    <t>Perawat_Lk</t>
  </si>
  <si>
    <t>Perawat_Pr</t>
  </si>
  <si>
    <t>m. Lainnya</t>
  </si>
  <si>
    <t>Pekerja_lain_Lk</t>
  </si>
  <si>
    <t>Pekerja_lain_Pr</t>
  </si>
  <si>
    <t>Pekerja_lain</t>
  </si>
  <si>
    <t>n. Jumlah warga penyandang kebutuhan khusus</t>
  </si>
  <si>
    <t>PBK_Lk</t>
  </si>
  <si>
    <t>PBK_Pr</t>
  </si>
  <si>
    <t>KALIMPORO</t>
  </si>
  <si>
    <t>PABBENTENGAN</t>
  </si>
  <si>
    <t>LIMBUNG</t>
  </si>
  <si>
    <t>JAMPANG</t>
  </si>
  <si>
    <t>DOWA</t>
  </si>
  <si>
    <t>BALANGSIKNONG</t>
  </si>
  <si>
    <t>TETEAKA</t>
  </si>
  <si>
    <t>KANEKA</t>
  </si>
  <si>
    <t>DUSUN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</si>
</sst>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DBEFF4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3" fontId="2" fillId="0" borderId="8" xfId="0" applyNumberFormat="1" applyFont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3" fontId="0" fillId="6" borderId="8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51"/>
  <sheetViews>
    <sheetView tabSelected="1" topLeftCell="A9" workbookViewId="0">
      <selection activeCell="F16" sqref="F16:F22"/>
    </sheetView>
  </sheetViews>
  <sheetFormatPr defaultRowHeight="15" x14ac:dyDescent="0.25"/>
  <cols>
    <col min="3" max="3" width="17.7109375" customWidth="1"/>
    <col min="4" max="4" width="18.85546875" customWidth="1"/>
    <col min="5" max="6" width="7.85546875" customWidth="1"/>
    <col min="7" max="7" width="11.7109375" bestFit="1" customWidth="1"/>
    <col min="8" max="8" width="15.7109375" bestFit="1" customWidth="1"/>
    <col min="9" max="9" width="9.28515625" bestFit="1" customWidth="1"/>
    <col min="10" max="10" width="9.85546875" bestFit="1" customWidth="1"/>
    <col min="11" max="11" width="6.85546875" bestFit="1" customWidth="1"/>
    <col min="12" max="12" width="16.7109375" bestFit="1" customWidth="1"/>
    <col min="13" max="13" width="8.7109375" bestFit="1" customWidth="1"/>
    <col min="14" max="14" width="8.28515625" bestFit="1" customWidth="1"/>
  </cols>
  <sheetData>
    <row r="4" spans="2:14" ht="28.5" x14ac:dyDescent="0.25">
      <c r="B4" s="1"/>
      <c r="C4" s="2" t="s">
        <v>0</v>
      </c>
      <c r="D4" s="3"/>
      <c r="E4" s="20"/>
      <c r="F4" s="24"/>
      <c r="G4" s="34" t="s">
        <v>85</v>
      </c>
      <c r="H4" s="34"/>
      <c r="I4" s="34"/>
      <c r="J4" s="34"/>
      <c r="K4" s="34"/>
      <c r="L4" s="34"/>
      <c r="M4" s="34"/>
      <c r="N4" s="34"/>
    </row>
    <row r="5" spans="2:14" x14ac:dyDescent="0.25">
      <c r="B5" s="4"/>
      <c r="C5" s="5" t="s">
        <v>1</v>
      </c>
      <c r="D5" s="6"/>
      <c r="E5" s="20"/>
      <c r="F5" s="24"/>
      <c r="G5" s="23" t="s">
        <v>77</v>
      </c>
      <c r="H5" s="23" t="s">
        <v>78</v>
      </c>
      <c r="I5" s="23" t="s">
        <v>79</v>
      </c>
      <c r="J5" s="23" t="s">
        <v>80</v>
      </c>
      <c r="K5" s="23" t="s">
        <v>81</v>
      </c>
      <c r="L5" s="23" t="s">
        <v>82</v>
      </c>
      <c r="M5" s="23" t="s">
        <v>83</v>
      </c>
      <c r="N5" s="23" t="s">
        <v>84</v>
      </c>
    </row>
    <row r="6" spans="2:14" x14ac:dyDescent="0.25">
      <c r="B6" s="7"/>
      <c r="C6" s="8" t="s">
        <v>2</v>
      </c>
      <c r="D6" s="8" t="s">
        <v>3</v>
      </c>
      <c r="E6" s="21">
        <f>E3+1</f>
        <v>1</v>
      </c>
      <c r="F6" s="25">
        <f>G6+H6+I6+J6+K6+L6+M6+N6</f>
        <v>3808</v>
      </c>
      <c r="G6" s="23">
        <f t="shared" ref="G6:N6" si="0">G7+G8+G9-G10</f>
        <v>610</v>
      </c>
      <c r="H6" s="23">
        <f t="shared" si="0"/>
        <v>438</v>
      </c>
      <c r="I6" s="23">
        <f t="shared" si="0"/>
        <v>328</v>
      </c>
      <c r="J6" s="23">
        <f t="shared" si="0"/>
        <v>370</v>
      </c>
      <c r="K6" s="23">
        <f t="shared" si="0"/>
        <v>459</v>
      </c>
      <c r="L6" s="23">
        <f t="shared" si="0"/>
        <v>507</v>
      </c>
      <c r="M6" s="23">
        <f t="shared" si="0"/>
        <v>568</v>
      </c>
      <c r="N6" s="23">
        <f t="shared" si="0"/>
        <v>528</v>
      </c>
    </row>
    <row r="7" spans="2:14" ht="21" x14ac:dyDescent="0.25">
      <c r="B7" s="9"/>
      <c r="C7" s="10" t="s">
        <v>4</v>
      </c>
      <c r="D7" s="10" t="s">
        <v>5</v>
      </c>
      <c r="E7" s="22">
        <f>E6+1</f>
        <v>2</v>
      </c>
      <c r="F7" s="25">
        <f>G7+H7+I7+J7+K7+L7+M7+N7</f>
        <v>1759</v>
      </c>
      <c r="G7" s="23">
        <v>288</v>
      </c>
      <c r="H7" s="23">
        <v>206</v>
      </c>
      <c r="I7" s="23">
        <v>149</v>
      </c>
      <c r="J7" s="23">
        <v>172</v>
      </c>
      <c r="K7" s="23">
        <v>173</v>
      </c>
      <c r="L7" s="23">
        <v>243</v>
      </c>
      <c r="M7" s="23">
        <v>271</v>
      </c>
      <c r="N7" s="23">
        <v>257</v>
      </c>
    </row>
    <row r="8" spans="2:14" ht="21" x14ac:dyDescent="0.25">
      <c r="B8" s="9"/>
      <c r="C8" s="10" t="s">
        <v>6</v>
      </c>
      <c r="D8" s="10" t="s">
        <v>7</v>
      </c>
      <c r="E8" s="22">
        <f>E7+1</f>
        <v>3</v>
      </c>
      <c r="F8" s="25">
        <f>G8+H8+I8+J8+K8+L8+M8+N8</f>
        <v>2049</v>
      </c>
      <c r="G8" s="23">
        <v>322</v>
      </c>
      <c r="H8" s="23">
        <v>232</v>
      </c>
      <c r="I8" s="23">
        <v>179</v>
      </c>
      <c r="J8" s="23">
        <v>198</v>
      </c>
      <c r="K8" s="23">
        <v>286</v>
      </c>
      <c r="L8" s="23">
        <v>264</v>
      </c>
      <c r="M8" s="23">
        <v>297</v>
      </c>
      <c r="N8" s="23">
        <v>271</v>
      </c>
    </row>
    <row r="9" spans="2:14" ht="31.5" x14ac:dyDescent="0.25">
      <c r="B9" s="9"/>
      <c r="C9" s="10" t="s">
        <v>8</v>
      </c>
      <c r="D9" s="10" t="s">
        <v>9</v>
      </c>
      <c r="E9" s="22">
        <f>E8+1</f>
        <v>4</v>
      </c>
      <c r="F9" s="25">
        <f>G9+H9+I9+J9+K9+L9+M9+N9</f>
        <v>0</v>
      </c>
      <c r="G9" s="23"/>
      <c r="H9" s="23"/>
      <c r="I9" s="23"/>
      <c r="J9" s="23"/>
      <c r="K9" s="23"/>
      <c r="L9" s="23"/>
      <c r="M9" s="23"/>
      <c r="N9" s="23"/>
    </row>
    <row r="10" spans="2:14" ht="21" x14ac:dyDescent="0.25">
      <c r="B10" s="9"/>
      <c r="C10" s="10" t="s">
        <v>10</v>
      </c>
      <c r="D10" s="10" t="s">
        <v>11</v>
      </c>
      <c r="E10" s="22">
        <f>E9+1</f>
        <v>5</v>
      </c>
      <c r="F10" s="25">
        <f>G10+H10+I10+J10+K10+L10+M10+N10</f>
        <v>0</v>
      </c>
      <c r="G10" s="23"/>
      <c r="H10" s="23"/>
      <c r="I10" s="23"/>
      <c r="J10" s="23"/>
      <c r="K10" s="23"/>
      <c r="L10" s="23"/>
      <c r="M10" s="23"/>
      <c r="N10" s="23"/>
    </row>
    <row r="11" spans="2:14" x14ac:dyDescent="0.25">
      <c r="B11" s="9"/>
      <c r="C11" s="11" t="s">
        <v>12</v>
      </c>
      <c r="D11" s="10"/>
      <c r="E11" s="12"/>
      <c r="F11" s="26">
        <f>F12+F13+F14</f>
        <v>1174</v>
      </c>
      <c r="G11" s="27">
        <f>G12+G13+G14</f>
        <v>196</v>
      </c>
      <c r="H11" s="27">
        <f t="shared" ref="H11:N11" si="1">H12+H13+H14</f>
        <v>133</v>
      </c>
      <c r="I11" s="27">
        <f t="shared" si="1"/>
        <v>141</v>
      </c>
      <c r="J11" s="27">
        <f t="shared" si="1"/>
        <v>102</v>
      </c>
      <c r="K11" s="27">
        <f t="shared" si="1"/>
        <v>142</v>
      </c>
      <c r="L11" s="27">
        <f t="shared" si="1"/>
        <v>150</v>
      </c>
      <c r="M11" s="27">
        <f t="shared" si="1"/>
        <v>162</v>
      </c>
      <c r="N11" s="27">
        <f t="shared" si="1"/>
        <v>148</v>
      </c>
    </row>
    <row r="12" spans="2:14" ht="21" x14ac:dyDescent="0.25">
      <c r="B12" s="9"/>
      <c r="C12" s="10" t="s">
        <v>13</v>
      </c>
      <c r="D12" s="10" t="s">
        <v>14</v>
      </c>
      <c r="E12" s="22">
        <f>E10+1</f>
        <v>6</v>
      </c>
      <c r="F12" s="25">
        <f>G12+H12+I12+J12+K12+L12+M12+N12</f>
        <v>999</v>
      </c>
      <c r="G12" s="23">
        <v>155</v>
      </c>
      <c r="H12" s="23">
        <v>108</v>
      </c>
      <c r="I12" s="23">
        <v>100</v>
      </c>
      <c r="J12" s="23">
        <v>87</v>
      </c>
      <c r="K12" s="23">
        <v>128</v>
      </c>
      <c r="L12" s="23">
        <v>141</v>
      </c>
      <c r="M12" s="23">
        <v>155</v>
      </c>
      <c r="N12" s="23">
        <v>125</v>
      </c>
    </row>
    <row r="13" spans="2:14" ht="21" x14ac:dyDescent="0.25">
      <c r="B13" s="9"/>
      <c r="C13" s="10" t="s">
        <v>15</v>
      </c>
      <c r="D13" s="10" t="s">
        <v>16</v>
      </c>
      <c r="E13" s="22">
        <f>E12+1</f>
        <v>7</v>
      </c>
      <c r="F13" s="25">
        <f>G13+H13+I13+J13+K13+L13+M13+N13</f>
        <v>175</v>
      </c>
      <c r="G13" s="23">
        <v>41</v>
      </c>
      <c r="H13" s="23">
        <v>25</v>
      </c>
      <c r="I13" s="23">
        <v>41</v>
      </c>
      <c r="J13" s="23">
        <v>15</v>
      </c>
      <c r="K13" s="23">
        <v>14</v>
      </c>
      <c r="L13" s="23">
        <v>9</v>
      </c>
      <c r="M13" s="23">
        <v>7</v>
      </c>
      <c r="N13" s="23">
        <v>23</v>
      </c>
    </row>
    <row r="14" spans="2:14" x14ac:dyDescent="0.25">
      <c r="B14" s="9"/>
      <c r="C14" s="10" t="s">
        <v>17</v>
      </c>
      <c r="D14" s="10" t="s">
        <v>18</v>
      </c>
      <c r="E14" s="22">
        <f>E13+1</f>
        <v>8</v>
      </c>
      <c r="F14" s="25">
        <f>G14+H14+I14+J14+K14+L14+M14+N14</f>
        <v>0</v>
      </c>
      <c r="G14" s="23"/>
      <c r="H14" s="23"/>
      <c r="I14" s="23"/>
      <c r="J14" s="23"/>
      <c r="K14" s="23"/>
      <c r="L14" s="23"/>
      <c r="M14" s="23"/>
      <c r="N14" s="23"/>
    </row>
    <row r="15" spans="2:14" ht="31.5" x14ac:dyDescent="0.25">
      <c r="B15" s="9"/>
      <c r="C15" s="13" t="s">
        <v>19</v>
      </c>
      <c r="D15" s="14"/>
      <c r="E15" s="12"/>
      <c r="F15" s="26">
        <f>F16+F17+F18+F19+F20+F21+F22</f>
        <v>3808</v>
      </c>
      <c r="G15" s="27">
        <f>G16+G17+G18+G19+G20+G21+G22</f>
        <v>610</v>
      </c>
      <c r="H15" s="27">
        <f t="shared" ref="H15:N15" si="2">H16+H17+H18+H19+H20+H21+H22</f>
        <v>438</v>
      </c>
      <c r="I15" s="27">
        <f t="shared" si="2"/>
        <v>328</v>
      </c>
      <c r="J15" s="27">
        <f t="shared" si="2"/>
        <v>370</v>
      </c>
      <c r="K15" s="27">
        <f t="shared" si="2"/>
        <v>459</v>
      </c>
      <c r="L15" s="27">
        <f t="shared" si="2"/>
        <v>507</v>
      </c>
      <c r="M15" s="27">
        <f t="shared" si="2"/>
        <v>568</v>
      </c>
      <c r="N15" s="27">
        <f t="shared" si="2"/>
        <v>528</v>
      </c>
    </row>
    <row r="16" spans="2:14" x14ac:dyDescent="0.25">
      <c r="B16" s="28"/>
      <c r="C16" s="10" t="s">
        <v>20</v>
      </c>
      <c r="D16" s="10" t="s">
        <v>21</v>
      </c>
      <c r="E16" s="22">
        <f>E14+1</f>
        <v>9</v>
      </c>
      <c r="F16" s="25">
        <f>G16+H16+I16+J16+K16+L16+M16+N16</f>
        <v>163</v>
      </c>
      <c r="G16" s="23">
        <v>28</v>
      </c>
      <c r="H16" s="23">
        <v>11</v>
      </c>
      <c r="I16" s="23">
        <v>17</v>
      </c>
      <c r="J16" s="23">
        <v>10</v>
      </c>
      <c r="K16" s="23">
        <v>25</v>
      </c>
      <c r="L16" s="23">
        <v>15</v>
      </c>
      <c r="M16" s="23">
        <v>20</v>
      </c>
      <c r="N16" s="23">
        <v>37</v>
      </c>
    </row>
    <row r="17" spans="2:14" x14ac:dyDescent="0.25">
      <c r="B17" s="29"/>
      <c r="C17" s="10" t="s">
        <v>22</v>
      </c>
      <c r="D17" s="10" t="s">
        <v>23</v>
      </c>
      <c r="E17" s="22">
        <f t="shared" ref="E17:E22" si="3">E16+1</f>
        <v>10</v>
      </c>
      <c r="F17" s="25">
        <f t="shared" ref="F17:F51" si="4">G17+H17+I17+J17+K17+L17+M17+N17</f>
        <v>137</v>
      </c>
      <c r="G17" s="23">
        <v>21</v>
      </c>
      <c r="H17" s="23">
        <v>22</v>
      </c>
      <c r="I17" s="23">
        <v>10</v>
      </c>
      <c r="J17" s="23">
        <v>13</v>
      </c>
      <c r="K17" s="23">
        <v>20</v>
      </c>
      <c r="L17" s="23">
        <v>10</v>
      </c>
      <c r="M17" s="23">
        <v>15</v>
      </c>
      <c r="N17" s="23">
        <v>26</v>
      </c>
    </row>
    <row r="18" spans="2:14" x14ac:dyDescent="0.25">
      <c r="B18" s="29"/>
      <c r="C18" s="10" t="s">
        <v>24</v>
      </c>
      <c r="D18" s="10" t="s">
        <v>25</v>
      </c>
      <c r="E18" s="22">
        <f t="shared" si="3"/>
        <v>11</v>
      </c>
      <c r="F18" s="25">
        <f t="shared" si="4"/>
        <v>250</v>
      </c>
      <c r="G18" s="23">
        <v>23</v>
      </c>
      <c r="H18" s="23">
        <v>40</v>
      </c>
      <c r="I18" s="23">
        <v>33</v>
      </c>
      <c r="J18" s="23">
        <v>15</v>
      </c>
      <c r="K18" s="23">
        <v>25</v>
      </c>
      <c r="L18" s="23">
        <v>17</v>
      </c>
      <c r="M18" s="23">
        <v>40</v>
      </c>
      <c r="N18" s="23">
        <v>57</v>
      </c>
    </row>
    <row r="19" spans="2:14" x14ac:dyDescent="0.25">
      <c r="B19" s="29"/>
      <c r="C19" s="10" t="s">
        <v>26</v>
      </c>
      <c r="D19" s="10" t="s">
        <v>27</v>
      </c>
      <c r="E19" s="22">
        <f t="shared" si="3"/>
        <v>12</v>
      </c>
      <c r="F19" s="25">
        <f t="shared" si="4"/>
        <v>384</v>
      </c>
      <c r="G19" s="23">
        <v>37</v>
      </c>
      <c r="H19" s="23">
        <v>26</v>
      </c>
      <c r="I19" s="23">
        <v>15</v>
      </c>
      <c r="J19" s="23">
        <v>35</v>
      </c>
      <c r="K19" s="23">
        <v>50</v>
      </c>
      <c r="L19" s="23">
        <v>39</v>
      </c>
      <c r="M19" s="23">
        <v>70</v>
      </c>
      <c r="N19" s="23">
        <v>112</v>
      </c>
    </row>
    <row r="20" spans="2:14" x14ac:dyDescent="0.25">
      <c r="B20" s="29"/>
      <c r="C20" s="10" t="s">
        <v>28</v>
      </c>
      <c r="D20" s="10" t="s">
        <v>29</v>
      </c>
      <c r="E20" s="22">
        <f t="shared" si="3"/>
        <v>13</v>
      </c>
      <c r="F20" s="25">
        <f t="shared" si="4"/>
        <v>449</v>
      </c>
      <c r="G20" s="23">
        <v>78</v>
      </c>
      <c r="H20" s="23">
        <v>24</v>
      </c>
      <c r="I20" s="23">
        <v>22</v>
      </c>
      <c r="J20" s="23">
        <v>31</v>
      </c>
      <c r="K20" s="23">
        <v>39</v>
      </c>
      <c r="L20" s="23">
        <v>70</v>
      </c>
      <c r="M20" s="23">
        <v>100</v>
      </c>
      <c r="N20" s="23">
        <v>85</v>
      </c>
    </row>
    <row r="21" spans="2:14" x14ac:dyDescent="0.25">
      <c r="B21" s="30"/>
      <c r="C21" s="10" t="s">
        <v>30</v>
      </c>
      <c r="D21" s="10" t="s">
        <v>31</v>
      </c>
      <c r="E21" s="22">
        <f t="shared" si="3"/>
        <v>14</v>
      </c>
      <c r="F21" s="25">
        <f t="shared" si="4"/>
        <v>1628</v>
      </c>
      <c r="G21" s="23">
        <v>312</v>
      </c>
      <c r="H21" s="23">
        <v>264</v>
      </c>
      <c r="I21" s="23">
        <v>185</v>
      </c>
      <c r="J21" s="23">
        <v>223</v>
      </c>
      <c r="K21" s="23">
        <v>146</v>
      </c>
      <c r="L21" s="23">
        <v>191</v>
      </c>
      <c r="M21" s="23">
        <v>180</v>
      </c>
      <c r="N21" s="23">
        <v>127</v>
      </c>
    </row>
    <row r="22" spans="2:14" x14ac:dyDescent="0.25">
      <c r="B22" s="15"/>
      <c r="C22" s="16" t="s">
        <v>32</v>
      </c>
      <c r="D22" s="10" t="s">
        <v>33</v>
      </c>
      <c r="E22" s="22">
        <f t="shared" si="3"/>
        <v>15</v>
      </c>
      <c r="F22" s="25">
        <f t="shared" si="4"/>
        <v>797</v>
      </c>
      <c r="G22" s="23">
        <v>111</v>
      </c>
      <c r="H22" s="23">
        <v>51</v>
      </c>
      <c r="I22" s="23">
        <v>46</v>
      </c>
      <c r="J22" s="23">
        <v>43</v>
      </c>
      <c r="K22" s="23">
        <v>154</v>
      </c>
      <c r="L22" s="23">
        <v>165</v>
      </c>
      <c r="M22" s="23">
        <v>143</v>
      </c>
      <c r="N22" s="23">
        <v>84</v>
      </c>
    </row>
    <row r="23" spans="2:14" ht="31.5" x14ac:dyDescent="0.25">
      <c r="B23" s="9"/>
      <c r="C23" s="13" t="s">
        <v>34</v>
      </c>
      <c r="D23" s="14"/>
      <c r="E23" s="12"/>
      <c r="F23" s="26">
        <f>F24+F25+F26+F27+F28+F29+F30+F31+F32+F33+F34+F35+F36+F37+F38+F39+F40+F41+F42+F43+F44+F45+F46+F47+F48+F49+F50+F51</f>
        <v>1154</v>
      </c>
      <c r="G23" s="26">
        <f>G24+G25+G26+G27+G28+G29+G30+G31+G32+G33+G34+G35+G36+G37+G38+G39+G40+G41+G42+G43+G44+G45+G46+G47+G48+G49+G50+G51</f>
        <v>138</v>
      </c>
      <c r="H23" s="26">
        <f t="shared" ref="H23:N23" si="5">H24+H25+H26+H27+H28+H29+H30+H31+H32+H33+H34+H35+H36+H37+H38+H39+H40+H41+H42+H43+H44+H45+H46+H47+H48+H49+H50+H51</f>
        <v>107</v>
      </c>
      <c r="I23" s="26">
        <f t="shared" si="5"/>
        <v>130</v>
      </c>
      <c r="J23" s="26">
        <f t="shared" si="5"/>
        <v>100</v>
      </c>
      <c r="K23" s="26">
        <f t="shared" si="5"/>
        <v>108</v>
      </c>
      <c r="L23" s="26">
        <f t="shared" si="5"/>
        <v>156</v>
      </c>
      <c r="M23" s="26">
        <f t="shared" si="5"/>
        <v>151</v>
      </c>
      <c r="N23" s="26">
        <f t="shared" si="5"/>
        <v>264</v>
      </c>
    </row>
    <row r="24" spans="2:14" x14ac:dyDescent="0.25">
      <c r="B24" s="28"/>
      <c r="C24" s="17" t="s">
        <v>35</v>
      </c>
      <c r="D24" s="10" t="s">
        <v>36</v>
      </c>
      <c r="E24" s="22">
        <f>E22+1</f>
        <v>16</v>
      </c>
      <c r="F24" s="25">
        <f t="shared" si="4"/>
        <v>674</v>
      </c>
      <c r="G24" s="23">
        <v>38</v>
      </c>
      <c r="H24" s="23">
        <v>53</v>
      </c>
      <c r="I24" s="23">
        <v>90</v>
      </c>
      <c r="J24" s="23">
        <v>87</v>
      </c>
      <c r="K24" s="23">
        <v>50</v>
      </c>
      <c r="L24" s="23">
        <v>128</v>
      </c>
      <c r="M24" s="23">
        <v>140</v>
      </c>
      <c r="N24" s="23">
        <v>88</v>
      </c>
    </row>
    <row r="25" spans="2:14" x14ac:dyDescent="0.25">
      <c r="B25" s="29"/>
      <c r="C25" s="18"/>
      <c r="D25" s="10" t="s">
        <v>37</v>
      </c>
      <c r="E25" s="22">
        <f t="shared" ref="E25:E51" si="6">E24+1</f>
        <v>17</v>
      </c>
      <c r="F25" s="25">
        <f t="shared" si="4"/>
        <v>0</v>
      </c>
      <c r="G25" s="23"/>
      <c r="H25" s="23"/>
      <c r="I25" s="23"/>
      <c r="J25" s="23"/>
      <c r="K25" s="23"/>
      <c r="L25" s="23"/>
      <c r="M25" s="23"/>
      <c r="N25" s="23"/>
    </row>
    <row r="26" spans="2:14" x14ac:dyDescent="0.25">
      <c r="B26" s="29"/>
      <c r="C26" s="17" t="s">
        <v>38</v>
      </c>
      <c r="D26" s="10" t="s">
        <v>39</v>
      </c>
      <c r="E26" s="22">
        <f t="shared" si="6"/>
        <v>18</v>
      </c>
      <c r="F26" s="25">
        <f t="shared" si="4"/>
        <v>3</v>
      </c>
      <c r="G26" s="23"/>
      <c r="H26" s="23"/>
      <c r="I26" s="23"/>
      <c r="J26" s="23"/>
      <c r="K26" s="23">
        <v>3</v>
      </c>
      <c r="L26" s="23"/>
      <c r="M26" s="23"/>
      <c r="N26" s="23"/>
    </row>
    <row r="27" spans="2:14" x14ac:dyDescent="0.25">
      <c r="B27" s="29"/>
      <c r="C27" s="18"/>
      <c r="D27" s="10" t="s">
        <v>40</v>
      </c>
      <c r="E27" s="22">
        <f t="shared" si="6"/>
        <v>19</v>
      </c>
      <c r="F27" s="25">
        <f t="shared" si="4"/>
        <v>0</v>
      </c>
      <c r="G27" s="23"/>
      <c r="H27" s="23"/>
      <c r="I27" s="23"/>
      <c r="J27" s="23"/>
      <c r="K27" s="23"/>
      <c r="L27" s="23"/>
      <c r="M27" s="23"/>
      <c r="N27" s="23"/>
    </row>
    <row r="28" spans="2:14" ht="21" x14ac:dyDescent="0.25">
      <c r="B28" s="29"/>
      <c r="C28" s="17" t="s">
        <v>41</v>
      </c>
      <c r="D28" s="10" t="s">
        <v>42</v>
      </c>
      <c r="E28" s="22">
        <f t="shared" si="6"/>
        <v>20</v>
      </c>
      <c r="F28" s="25">
        <f t="shared" si="4"/>
        <v>108</v>
      </c>
      <c r="G28" s="23">
        <v>29</v>
      </c>
      <c r="H28" s="23"/>
      <c r="I28" s="23"/>
      <c r="J28" s="23"/>
      <c r="K28" s="23">
        <v>10</v>
      </c>
      <c r="L28" s="23"/>
      <c r="M28" s="23"/>
      <c r="N28" s="23">
        <v>69</v>
      </c>
    </row>
    <row r="29" spans="2:14" x14ac:dyDescent="0.25">
      <c r="B29" s="29"/>
      <c r="C29" s="18"/>
      <c r="D29" s="10" t="s">
        <v>43</v>
      </c>
      <c r="E29" s="22">
        <f t="shared" si="6"/>
        <v>21</v>
      </c>
      <c r="F29" s="25">
        <f t="shared" si="4"/>
        <v>0</v>
      </c>
      <c r="G29" s="23"/>
      <c r="H29" s="23"/>
      <c r="I29" s="23"/>
      <c r="J29" s="23"/>
      <c r="K29" s="23"/>
      <c r="L29" s="23"/>
      <c r="M29" s="23"/>
      <c r="N29" s="23"/>
    </row>
    <row r="30" spans="2:14" x14ac:dyDescent="0.25">
      <c r="B30" s="29"/>
      <c r="C30" s="17" t="s">
        <v>44</v>
      </c>
      <c r="D30" s="10" t="s">
        <v>45</v>
      </c>
      <c r="E30" s="22">
        <f t="shared" si="6"/>
        <v>22</v>
      </c>
      <c r="F30" s="25">
        <f t="shared" si="4"/>
        <v>4</v>
      </c>
      <c r="G30" s="23">
        <v>1</v>
      </c>
      <c r="H30" s="23"/>
      <c r="I30" s="23">
        <v>1</v>
      </c>
      <c r="J30" s="23"/>
      <c r="K30" s="23">
        <v>2</v>
      </c>
      <c r="L30" s="23"/>
      <c r="M30" s="23"/>
      <c r="N30" s="23"/>
    </row>
    <row r="31" spans="2:14" x14ac:dyDescent="0.25">
      <c r="B31" s="29"/>
      <c r="C31" s="18"/>
      <c r="D31" s="10" t="s">
        <v>46</v>
      </c>
      <c r="E31" s="22">
        <f t="shared" si="6"/>
        <v>23</v>
      </c>
      <c r="F31" s="25">
        <f t="shared" si="4"/>
        <v>0</v>
      </c>
      <c r="G31" s="23"/>
      <c r="H31" s="23"/>
      <c r="I31" s="23"/>
      <c r="J31" s="23"/>
      <c r="K31" s="23"/>
      <c r="L31" s="23"/>
      <c r="M31" s="23"/>
      <c r="N31" s="23"/>
    </row>
    <row r="32" spans="2:14" x14ac:dyDescent="0.25">
      <c r="B32" s="29"/>
      <c r="C32" s="17" t="s">
        <v>47</v>
      </c>
      <c r="D32" s="10" t="s">
        <v>48</v>
      </c>
      <c r="E32" s="22">
        <f t="shared" si="6"/>
        <v>24</v>
      </c>
      <c r="F32" s="25">
        <f t="shared" si="4"/>
        <v>31</v>
      </c>
      <c r="G32" s="23">
        <v>7</v>
      </c>
      <c r="H32" s="23">
        <v>4</v>
      </c>
      <c r="I32" s="23">
        <v>5</v>
      </c>
      <c r="J32" s="23">
        <v>4</v>
      </c>
      <c r="K32" s="23">
        <v>5</v>
      </c>
      <c r="L32" s="23">
        <v>4</v>
      </c>
      <c r="M32" s="23">
        <v>2</v>
      </c>
      <c r="N32" s="23"/>
    </row>
    <row r="33" spans="2:14" x14ac:dyDescent="0.25">
      <c r="B33" s="29"/>
      <c r="C33" s="18"/>
      <c r="D33" s="10" t="s">
        <v>49</v>
      </c>
      <c r="E33" s="22">
        <f t="shared" si="6"/>
        <v>25</v>
      </c>
      <c r="F33" s="25">
        <f t="shared" si="4"/>
        <v>27</v>
      </c>
      <c r="G33" s="23">
        <v>8</v>
      </c>
      <c r="H33" s="23">
        <v>4</v>
      </c>
      <c r="I33" s="23"/>
      <c r="J33" s="23">
        <v>4</v>
      </c>
      <c r="K33" s="23">
        <v>5</v>
      </c>
      <c r="L33" s="23">
        <v>4</v>
      </c>
      <c r="M33" s="23">
        <v>2</v>
      </c>
      <c r="N33" s="23"/>
    </row>
    <row r="34" spans="2:14" x14ac:dyDescent="0.25">
      <c r="B34" s="29"/>
      <c r="C34" s="17" t="s">
        <v>50</v>
      </c>
      <c r="D34" s="10" t="s">
        <v>51</v>
      </c>
      <c r="E34" s="22">
        <f t="shared" si="6"/>
        <v>26</v>
      </c>
      <c r="F34" s="25">
        <f t="shared" si="4"/>
        <v>21</v>
      </c>
      <c r="G34" s="23">
        <v>8</v>
      </c>
      <c r="H34" s="23"/>
      <c r="I34" s="23"/>
      <c r="J34" s="23">
        <v>1</v>
      </c>
      <c r="K34" s="23">
        <v>6</v>
      </c>
      <c r="L34" s="23">
        <v>1</v>
      </c>
      <c r="M34" s="23"/>
      <c r="N34" s="23">
        <v>5</v>
      </c>
    </row>
    <row r="35" spans="2:14" x14ac:dyDescent="0.25">
      <c r="B35" s="29"/>
      <c r="C35" s="18"/>
      <c r="D35" s="10" t="s">
        <v>52</v>
      </c>
      <c r="E35" s="22">
        <f t="shared" si="6"/>
        <v>27</v>
      </c>
      <c r="F35" s="25">
        <f t="shared" si="4"/>
        <v>13</v>
      </c>
      <c r="G35" s="23">
        <v>6</v>
      </c>
      <c r="H35" s="23"/>
      <c r="I35" s="23"/>
      <c r="J35" s="23"/>
      <c r="K35" s="23">
        <v>6</v>
      </c>
      <c r="L35" s="23">
        <v>1</v>
      </c>
      <c r="M35" s="23"/>
      <c r="N35" s="23"/>
    </row>
    <row r="36" spans="2:14" ht="21" x14ac:dyDescent="0.25">
      <c r="B36" s="29"/>
      <c r="C36" s="17" t="s">
        <v>53</v>
      </c>
      <c r="D36" s="10" t="s">
        <v>54</v>
      </c>
      <c r="E36" s="22">
        <f t="shared" si="6"/>
        <v>28</v>
      </c>
      <c r="F36" s="25">
        <f t="shared" si="4"/>
        <v>87</v>
      </c>
      <c r="G36" s="23">
        <v>31</v>
      </c>
      <c r="H36" s="23">
        <v>16</v>
      </c>
      <c r="I36" s="23">
        <v>20</v>
      </c>
      <c r="J36" s="23">
        <v>3</v>
      </c>
      <c r="K36" s="23">
        <v>10</v>
      </c>
      <c r="L36" s="23"/>
      <c r="M36" s="23"/>
      <c r="N36" s="23">
        <v>7</v>
      </c>
    </row>
    <row r="37" spans="2:14" x14ac:dyDescent="0.25">
      <c r="B37" s="29"/>
      <c r="C37" s="18"/>
      <c r="D37" s="10" t="s">
        <v>55</v>
      </c>
      <c r="E37" s="22">
        <f t="shared" si="6"/>
        <v>29</v>
      </c>
      <c r="F37" s="25">
        <f t="shared" si="4"/>
        <v>38</v>
      </c>
      <c r="G37" s="23"/>
      <c r="H37" s="23">
        <v>16</v>
      </c>
      <c r="I37" s="23">
        <v>10</v>
      </c>
      <c r="J37" s="23"/>
      <c r="K37" s="23"/>
      <c r="L37" s="23"/>
      <c r="M37" s="23"/>
      <c r="N37" s="23">
        <v>12</v>
      </c>
    </row>
    <row r="38" spans="2:14" x14ac:dyDescent="0.25">
      <c r="B38" s="29"/>
      <c r="C38" s="17" t="s">
        <v>56</v>
      </c>
      <c r="D38" s="10" t="s">
        <v>57</v>
      </c>
      <c r="E38" s="22">
        <f t="shared" si="6"/>
        <v>30</v>
      </c>
      <c r="F38" s="25">
        <f t="shared" si="4"/>
        <v>12</v>
      </c>
      <c r="G38" s="23">
        <v>1</v>
      </c>
      <c r="H38" s="23">
        <v>1</v>
      </c>
      <c r="I38" s="23"/>
      <c r="J38" s="23"/>
      <c r="K38" s="23">
        <v>7</v>
      </c>
      <c r="L38" s="23">
        <v>1</v>
      </c>
      <c r="M38" s="23">
        <v>2</v>
      </c>
      <c r="N38" s="23"/>
    </row>
    <row r="39" spans="2:14" x14ac:dyDescent="0.25">
      <c r="B39" s="29"/>
      <c r="C39" s="18"/>
      <c r="D39" s="10" t="s">
        <v>58</v>
      </c>
      <c r="E39" s="22">
        <f t="shared" si="6"/>
        <v>31</v>
      </c>
      <c r="F39" s="25">
        <f t="shared" si="4"/>
        <v>0</v>
      </c>
      <c r="G39" s="23"/>
      <c r="H39" s="23"/>
      <c r="I39" s="23"/>
      <c r="J39" s="23"/>
      <c r="K39" s="23"/>
      <c r="L39" s="23"/>
      <c r="M39" s="23"/>
      <c r="N39" s="23"/>
    </row>
    <row r="40" spans="2:14" x14ac:dyDescent="0.25">
      <c r="B40" s="29"/>
      <c r="C40" s="17" t="s">
        <v>59</v>
      </c>
      <c r="D40" s="10" t="s">
        <v>60</v>
      </c>
      <c r="E40" s="22">
        <f t="shared" si="6"/>
        <v>32</v>
      </c>
      <c r="F40" s="25">
        <f t="shared" si="4"/>
        <v>18</v>
      </c>
      <c r="G40" s="23">
        <v>2</v>
      </c>
      <c r="H40" s="23">
        <v>1</v>
      </c>
      <c r="I40" s="23"/>
      <c r="J40" s="23"/>
      <c r="K40" s="23">
        <v>2</v>
      </c>
      <c r="L40" s="23"/>
      <c r="M40" s="23"/>
      <c r="N40" s="23">
        <v>13</v>
      </c>
    </row>
    <row r="41" spans="2:14" x14ac:dyDescent="0.25">
      <c r="B41" s="29"/>
      <c r="C41" s="18"/>
      <c r="D41" s="10" t="s">
        <v>61</v>
      </c>
      <c r="E41" s="22">
        <f t="shared" si="6"/>
        <v>33</v>
      </c>
      <c r="F41" s="25">
        <f t="shared" si="4"/>
        <v>0</v>
      </c>
      <c r="G41" s="23"/>
      <c r="H41" s="23"/>
      <c r="I41" s="23"/>
      <c r="J41" s="23"/>
      <c r="K41" s="23"/>
      <c r="L41" s="23"/>
      <c r="M41" s="23"/>
      <c r="N41" s="23"/>
    </row>
    <row r="42" spans="2:14" ht="21" x14ac:dyDescent="0.25">
      <c r="B42" s="29"/>
      <c r="C42" s="17" t="s">
        <v>62</v>
      </c>
      <c r="D42" s="10" t="s">
        <v>63</v>
      </c>
      <c r="E42" s="22">
        <f t="shared" si="6"/>
        <v>34</v>
      </c>
      <c r="F42" s="25">
        <f t="shared" si="4"/>
        <v>0</v>
      </c>
      <c r="G42" s="23"/>
      <c r="H42" s="23"/>
      <c r="I42" s="23"/>
      <c r="J42" s="23"/>
      <c r="K42" s="23"/>
      <c r="L42" s="23"/>
      <c r="M42" s="23"/>
      <c r="N42" s="23"/>
    </row>
    <row r="43" spans="2:14" x14ac:dyDescent="0.25">
      <c r="B43" s="29"/>
      <c r="C43" s="18"/>
      <c r="D43" s="10" t="s">
        <v>64</v>
      </c>
      <c r="E43" s="22">
        <f t="shared" si="6"/>
        <v>35</v>
      </c>
      <c r="F43" s="25">
        <f t="shared" si="4"/>
        <v>0</v>
      </c>
      <c r="G43" s="23"/>
      <c r="H43" s="23"/>
      <c r="I43" s="23"/>
      <c r="J43" s="23"/>
      <c r="K43" s="23"/>
      <c r="L43" s="23"/>
      <c r="M43" s="23"/>
      <c r="N43" s="23"/>
    </row>
    <row r="44" spans="2:14" ht="21" x14ac:dyDescent="0.25">
      <c r="B44" s="29"/>
      <c r="C44" s="17" t="s">
        <v>65</v>
      </c>
      <c r="D44" s="10" t="s">
        <v>66</v>
      </c>
      <c r="E44" s="22">
        <f t="shared" si="6"/>
        <v>36</v>
      </c>
      <c r="F44" s="25">
        <f t="shared" si="4"/>
        <v>10</v>
      </c>
      <c r="G44" s="23">
        <v>1</v>
      </c>
      <c r="H44" s="23"/>
      <c r="I44" s="23"/>
      <c r="J44" s="23">
        <v>1</v>
      </c>
      <c r="K44" s="23"/>
      <c r="L44" s="23">
        <v>4</v>
      </c>
      <c r="M44" s="23">
        <v>4</v>
      </c>
      <c r="N44" s="23"/>
    </row>
    <row r="45" spans="2:14" ht="21" x14ac:dyDescent="0.25">
      <c r="B45" s="29"/>
      <c r="C45" s="17" t="s">
        <v>67</v>
      </c>
      <c r="D45" s="10" t="s">
        <v>68</v>
      </c>
      <c r="E45" s="22">
        <f t="shared" si="6"/>
        <v>37</v>
      </c>
      <c r="F45" s="25">
        <f t="shared" si="4"/>
        <v>0</v>
      </c>
      <c r="G45" s="23"/>
      <c r="H45" s="23"/>
      <c r="I45" s="23"/>
      <c r="J45" s="23"/>
      <c r="K45" s="23"/>
      <c r="L45" s="23"/>
      <c r="M45" s="23"/>
      <c r="N45" s="23"/>
    </row>
    <row r="46" spans="2:14" x14ac:dyDescent="0.25">
      <c r="B46" s="29"/>
      <c r="C46" s="18"/>
      <c r="D46" s="10" t="s">
        <v>69</v>
      </c>
      <c r="E46" s="22">
        <f t="shared" si="6"/>
        <v>38</v>
      </c>
      <c r="F46" s="25">
        <f t="shared" si="4"/>
        <v>15</v>
      </c>
      <c r="G46" s="23">
        <v>1</v>
      </c>
      <c r="H46" s="23"/>
      <c r="I46" s="23"/>
      <c r="J46" s="23"/>
      <c r="K46" s="23"/>
      <c r="L46" s="23">
        <v>13</v>
      </c>
      <c r="M46" s="23">
        <v>1</v>
      </c>
      <c r="N46" s="23"/>
    </row>
    <row r="47" spans="2:14" x14ac:dyDescent="0.25">
      <c r="B47" s="29"/>
      <c r="C47" s="31" t="s">
        <v>70</v>
      </c>
      <c r="D47" s="10" t="s">
        <v>71</v>
      </c>
      <c r="E47" s="22">
        <f t="shared" si="6"/>
        <v>39</v>
      </c>
      <c r="F47" s="25">
        <f t="shared" si="4"/>
        <v>81</v>
      </c>
      <c r="G47" s="23"/>
      <c r="H47" s="23">
        <v>12</v>
      </c>
      <c r="I47" s="23"/>
      <c r="J47" s="23"/>
      <c r="K47" s="23">
        <v>2</v>
      </c>
      <c r="L47" s="23"/>
      <c r="M47" s="23"/>
      <c r="N47" s="23">
        <v>67</v>
      </c>
    </row>
    <row r="48" spans="2:14" x14ac:dyDescent="0.25">
      <c r="B48" s="29"/>
      <c r="C48" s="32"/>
      <c r="D48" s="10" t="s">
        <v>72</v>
      </c>
      <c r="E48" s="22">
        <f t="shared" si="6"/>
        <v>40</v>
      </c>
      <c r="F48" s="25">
        <f t="shared" si="4"/>
        <v>7</v>
      </c>
      <c r="G48" s="23"/>
      <c r="H48" s="23"/>
      <c r="I48" s="23">
        <v>4</v>
      </c>
      <c r="J48" s="23"/>
      <c r="K48" s="23"/>
      <c r="L48" s="23"/>
      <c r="M48" s="23"/>
      <c r="N48" s="23">
        <v>3</v>
      </c>
    </row>
    <row r="49" spans="2:14" x14ac:dyDescent="0.25">
      <c r="B49" s="29"/>
      <c r="C49" s="33"/>
      <c r="D49" s="8" t="s">
        <v>73</v>
      </c>
      <c r="E49" s="21">
        <f t="shared" si="6"/>
        <v>41</v>
      </c>
      <c r="F49" s="25">
        <f t="shared" si="4"/>
        <v>0</v>
      </c>
      <c r="G49" s="23"/>
      <c r="H49" s="23"/>
      <c r="I49" s="23"/>
      <c r="J49" s="23"/>
      <c r="K49" s="23"/>
      <c r="L49" s="23"/>
      <c r="M49" s="23"/>
      <c r="N49" s="23"/>
    </row>
    <row r="50" spans="2:14" ht="31.5" x14ac:dyDescent="0.25">
      <c r="B50" s="19"/>
      <c r="C50" s="17" t="s">
        <v>74</v>
      </c>
      <c r="D50" s="8" t="s">
        <v>75</v>
      </c>
      <c r="E50" s="21">
        <f t="shared" si="6"/>
        <v>42</v>
      </c>
      <c r="F50" s="25">
        <f t="shared" si="4"/>
        <v>3</v>
      </c>
      <c r="G50" s="23">
        <v>3</v>
      </c>
      <c r="H50" s="23"/>
      <c r="I50" s="23"/>
      <c r="J50" s="23"/>
      <c r="K50" s="23"/>
      <c r="L50" s="23"/>
      <c r="M50" s="23"/>
      <c r="N50" s="23"/>
    </row>
    <row r="51" spans="2:14" x14ac:dyDescent="0.25">
      <c r="B51" s="15"/>
      <c r="C51" s="18"/>
      <c r="D51" s="8" t="s">
        <v>76</v>
      </c>
      <c r="E51" s="21">
        <f t="shared" si="6"/>
        <v>43</v>
      </c>
      <c r="F51" s="25">
        <f t="shared" si="4"/>
        <v>2</v>
      </c>
      <c r="G51" s="23">
        <v>2</v>
      </c>
      <c r="H51" s="23"/>
      <c r="I51" s="23"/>
      <c r="J51" s="23"/>
      <c r="K51" s="23"/>
      <c r="L51" s="23"/>
      <c r="M51" s="23"/>
      <c r="N51" s="23"/>
    </row>
  </sheetData>
  <mergeCells count="4">
    <mergeCell ref="B16:B21"/>
    <mergeCell ref="B24:B49"/>
    <mergeCell ref="C47:C49"/>
    <mergeCell ref="G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2024-04-28T10:45:52Z</dcterms:created>
  <dcterms:modified xsi:type="dcterms:W3CDTF">2024-05-01T01:59:28Z</dcterms:modified>
</cp:coreProperties>
</file>