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2025\2025 UPDATE SATU DATA INDONESIA\66.73 KESAKITAN DAN KEMATIAN AKIBAT MALARIA\"/>
    </mc:Choice>
  </mc:AlternateContent>
  <xr:revisionPtr revIDLastSave="0" documentId="13_ncr:1_{87BE9C17-E3C4-4D2E-A5E2-B1BE088C7004}" xr6:coauthVersionLast="47" xr6:coauthVersionMax="47" xr10:uidLastSave="{00000000-0000-0000-0000-000000000000}"/>
  <bookViews>
    <workbookView xWindow="-108" yWindow="-108" windowWidth="23256" windowHeight="12456" xr2:uid="{5A5B4BC0-BFE6-4853-864E-C905D85CDDB6}"/>
  </bookViews>
  <sheets>
    <sheet name="2023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2" i="1" l="1"/>
  <c r="R32" i="1" s="1"/>
  <c r="N32" i="1"/>
  <c r="Q32" i="1" s="1"/>
  <c r="L32" i="1"/>
  <c r="J32" i="1"/>
  <c r="I32" i="1"/>
  <c r="F32" i="1"/>
  <c r="E32" i="1"/>
  <c r="D32" i="1"/>
  <c r="Q31" i="1"/>
  <c r="P31" i="1"/>
  <c r="K31" i="1"/>
  <c r="M31" i="1" s="1"/>
  <c r="G31" i="1"/>
  <c r="H31" i="1" s="1"/>
  <c r="P30" i="1"/>
  <c r="K30" i="1"/>
  <c r="G30" i="1"/>
  <c r="R29" i="1"/>
  <c r="Q29" i="1"/>
  <c r="P29" i="1"/>
  <c r="S29" i="1" s="1"/>
  <c r="M29" i="1"/>
  <c r="K29" i="1"/>
  <c r="H29" i="1"/>
  <c r="G29" i="1"/>
  <c r="P28" i="1"/>
  <c r="K28" i="1"/>
  <c r="G28" i="1"/>
  <c r="P27" i="1"/>
  <c r="K27" i="1"/>
  <c r="G27" i="1"/>
  <c r="Q26" i="1"/>
  <c r="P26" i="1"/>
  <c r="S26" i="1" s="1"/>
  <c r="K26" i="1"/>
  <c r="M26" i="1" s="1"/>
  <c r="G26" i="1"/>
  <c r="H26" i="1" s="1"/>
  <c r="R25" i="1"/>
  <c r="Q25" i="1"/>
  <c r="P25" i="1"/>
  <c r="S25" i="1" s="1"/>
  <c r="K25" i="1"/>
  <c r="M25" i="1" s="1"/>
  <c r="G25" i="1"/>
  <c r="H25" i="1" s="1"/>
  <c r="P24" i="1"/>
  <c r="K24" i="1"/>
  <c r="G24" i="1"/>
  <c r="P23" i="1"/>
  <c r="K23" i="1"/>
  <c r="G23" i="1"/>
  <c r="H23" i="1" s="1"/>
  <c r="S22" i="1"/>
  <c r="Q22" i="1"/>
  <c r="P22" i="1"/>
  <c r="K22" i="1"/>
  <c r="M22" i="1" s="1"/>
  <c r="G22" i="1"/>
  <c r="H22" i="1" s="1"/>
  <c r="P21" i="1"/>
  <c r="K21" i="1"/>
  <c r="G21" i="1"/>
  <c r="H21" i="1" s="1"/>
  <c r="R20" i="1"/>
  <c r="Q20" i="1"/>
  <c r="P20" i="1"/>
  <c r="S20" i="1" s="1"/>
  <c r="K20" i="1"/>
  <c r="M20" i="1" s="1"/>
  <c r="G20" i="1"/>
  <c r="H20" i="1" s="1"/>
  <c r="P19" i="1"/>
  <c r="K19" i="1"/>
  <c r="G19" i="1"/>
  <c r="P18" i="1"/>
  <c r="K18" i="1"/>
  <c r="H18" i="1"/>
  <c r="G18" i="1"/>
  <c r="R17" i="1"/>
  <c r="Q17" i="1"/>
  <c r="P17" i="1"/>
  <c r="K17" i="1"/>
  <c r="S17" i="1" s="1"/>
  <c r="H17" i="1"/>
  <c r="G17" i="1"/>
  <c r="P16" i="1"/>
  <c r="K16" i="1"/>
  <c r="H16" i="1"/>
  <c r="G16" i="1"/>
  <c r="P15" i="1"/>
  <c r="K15" i="1"/>
  <c r="H15" i="1"/>
  <c r="G15" i="1"/>
  <c r="P14" i="1"/>
  <c r="K14" i="1"/>
  <c r="H14" i="1"/>
  <c r="G14" i="1"/>
  <c r="Q13" i="1"/>
  <c r="P13" i="1"/>
  <c r="S13" i="1" s="1"/>
  <c r="K13" i="1"/>
  <c r="M13" i="1" s="1"/>
  <c r="G13" i="1"/>
  <c r="H13" i="1" s="1"/>
  <c r="Q12" i="1"/>
  <c r="P12" i="1"/>
  <c r="S12" i="1" s="1"/>
  <c r="M12" i="1"/>
  <c r="K12" i="1"/>
  <c r="H12" i="1"/>
  <c r="G12" i="1"/>
  <c r="R11" i="1"/>
  <c r="Q11" i="1"/>
  <c r="P11" i="1"/>
  <c r="S11" i="1" s="1"/>
  <c r="M11" i="1"/>
  <c r="K11" i="1"/>
  <c r="K32" i="1" s="1"/>
  <c r="K33" i="1" s="1"/>
  <c r="H11" i="1"/>
  <c r="G11" i="1"/>
  <c r="A5" i="1"/>
  <c r="A4" i="1"/>
  <c r="M32" i="1" l="1"/>
  <c r="G32" i="1"/>
  <c r="H32" i="1" s="1"/>
  <c r="M17" i="1"/>
  <c r="P32" i="1"/>
  <c r="S32" i="1" s="1"/>
</calcChain>
</file>

<file path=xl/sharedStrings.xml><?xml version="1.0" encoding="utf-8"?>
<sst xmlns="http://schemas.openxmlformats.org/spreadsheetml/2006/main" count="63" uniqueCount="52">
  <si>
    <t>TABEL 73</t>
  </si>
  <si>
    <t xml:space="preserve"> </t>
  </si>
  <si>
    <t>KESAKITAN DAN KEMATIAN AKIBAT MALARIA MENURUT JENIS KELAMIN, KECAMATAN, DAN PUSKESMAS</t>
  </si>
  <si>
    <t>NO</t>
  </si>
  <si>
    <t>KECAMATAN</t>
  </si>
  <si>
    <t>PUSKESMAS</t>
  </si>
  <si>
    <t>MALARIA</t>
  </si>
  <si>
    <t>SUSPEK</t>
  </si>
  <si>
    <t>KONFIRMASI LABORATORIUM</t>
  </si>
  <si>
    <t>% KONFIRMASI LABORATORIUM</t>
  </si>
  <si>
    <t>POSITIF</t>
  </si>
  <si>
    <t>PENGOBATAN STANDAR</t>
  </si>
  <si>
    <t>% PENGOBATAN STANDAR</t>
  </si>
  <si>
    <t xml:space="preserve">MENINGGAL </t>
  </si>
  <si>
    <t>CFR</t>
  </si>
  <si>
    <t>MIKROSKOPIS</t>
  </si>
  <si>
    <t>RAPID DIAGNOSTIC TEST (RDT)</t>
  </si>
  <si>
    <t>TOTAL</t>
  </si>
  <si>
    <t>L</t>
  </si>
  <si>
    <t>P</t>
  </si>
  <si>
    <t>L+P</t>
  </si>
  <si>
    <t>GANTARANG</t>
  </si>
  <si>
    <t>PONRE</t>
  </si>
  <si>
    <t>GATTARENG</t>
  </si>
  <si>
    <t>BONTONYELENG</t>
  </si>
  <si>
    <t>KINDANG</t>
  </si>
  <si>
    <t>BORONG RAPPOA</t>
  </si>
  <si>
    <t>BALIBO</t>
  </si>
  <si>
    <t>UJUNG BULU</t>
  </si>
  <si>
    <t>CAILE</t>
  </si>
  <si>
    <t>UJUNG LOE</t>
  </si>
  <si>
    <t>MANYAMPA</t>
  </si>
  <si>
    <t>PALANGISANG</t>
  </si>
  <si>
    <t>BONTO BAHARI</t>
  </si>
  <si>
    <t>BONTO TIRO</t>
  </si>
  <si>
    <t>BATANG</t>
  </si>
  <si>
    <t>HERLANG</t>
  </si>
  <si>
    <t>KARASSING</t>
  </si>
  <si>
    <t>KAJANG</t>
  </si>
  <si>
    <t>LEMBANNA</t>
  </si>
  <si>
    <t>TANAH TOA</t>
  </si>
  <si>
    <t>BULUKUMPA</t>
  </si>
  <si>
    <t>TANETE</t>
  </si>
  <si>
    <t>SALASSAE</t>
  </si>
  <si>
    <t>BALANTAROANG</t>
  </si>
  <si>
    <t>RILAU ALE</t>
  </si>
  <si>
    <t>BONTO BANGUN</t>
  </si>
  <si>
    <t>JUMLAH (KAB/KOTA)</t>
  </si>
  <si>
    <r>
      <rPr>
        <b/>
        <sz val="12"/>
        <color theme="1"/>
        <rFont val="Arial"/>
        <family val="2"/>
      </rPr>
      <t>ANGKA KESAKITAN (</t>
    </r>
    <r>
      <rPr>
        <b/>
        <i/>
        <sz val="12"/>
        <color theme="1"/>
        <rFont val="Arial"/>
        <family val="2"/>
      </rPr>
      <t>ANNUAL PARASITE INCIDENCE</t>
    </r>
    <r>
      <rPr>
        <b/>
        <sz val="12"/>
        <color theme="1"/>
        <rFont val="Arial"/>
        <family val="2"/>
      </rPr>
      <t>) PER 1.000 PENDUDUK</t>
    </r>
  </si>
  <si>
    <t>Sumber: Bidang Pencegahan dan Pengendalian Penyakit Dinas Kesehatan Bulukumba</t>
  </si>
  <si>
    <t>Ket:</t>
  </si>
  <si>
    <t>Jumlah kasus adalah seluruh kasus yang ada di wilayah kerja puskesmas tersebut termasuk kasus yang ditemukan di 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</si>
</sst>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(* #,##0_);_(* \(#,##0\);_(* &quot;-&quot;??_);_(@_)"/>
  </numFmts>
  <fonts count="10" x14ac:knownFonts="1">
    <font>
      <sz val="11"/>
      <color theme="1"/>
      <name val="Calibri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name val="Calibri"/>
      <family val="2"/>
    </font>
    <font>
      <b/>
      <i/>
      <sz val="12"/>
      <color theme="1"/>
      <name val="Arial"/>
      <family val="2"/>
    </font>
    <font>
      <b/>
      <i/>
      <sz val="9"/>
      <color theme="1"/>
      <name val="Arial"/>
      <family val="2"/>
    </font>
    <font>
      <sz val="9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F7F7F"/>
        <bgColor rgb="FF7F7F7F"/>
      </patternFill>
    </fill>
  </fills>
  <borders count="38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dashed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dashed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ashed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dashed">
        <color rgb="FF000000"/>
      </top>
      <bottom style="dashed">
        <color rgb="FF000000"/>
      </bottom>
      <diagonal/>
    </border>
    <border>
      <left style="thin">
        <color indexed="64"/>
      </left>
      <right style="thin">
        <color rgb="FF000000"/>
      </right>
      <top style="dashed">
        <color indexed="64"/>
      </top>
      <bottom style="dashed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indexed="64"/>
      </top>
      <bottom style="dashed">
        <color indexed="64"/>
      </bottom>
      <diagonal/>
    </border>
    <border>
      <left style="thin">
        <color rgb="FF000000"/>
      </left>
      <right/>
      <top/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/>
      <bottom style="dashed">
        <color rgb="FF000000"/>
      </bottom>
      <diagonal/>
    </border>
    <border>
      <left style="thin">
        <color rgb="FF000000"/>
      </left>
      <right/>
      <top style="dashed">
        <color rgb="FF000000"/>
      </top>
      <bottom/>
      <diagonal/>
    </border>
    <border>
      <left style="thin">
        <color rgb="FF000000"/>
      </left>
      <right style="thin">
        <color rgb="FF000000"/>
      </right>
      <top style="dashed">
        <color rgb="FF000000"/>
      </top>
      <bottom/>
      <diagonal/>
    </border>
    <border>
      <left style="thin">
        <color rgb="FF000000"/>
      </left>
      <right/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indexed="64"/>
      </right>
      <top/>
      <bottom style="dashed">
        <color rgb="FF000000"/>
      </bottom>
      <diagonal/>
    </border>
    <border>
      <left style="thin">
        <color indexed="64"/>
      </left>
      <right style="thin">
        <color indexed="64"/>
      </right>
      <top/>
      <bottom style="dashed">
        <color rgb="FF000000"/>
      </bottom>
      <diagonal/>
    </border>
    <border>
      <left style="thin">
        <color rgb="FF000000"/>
      </left>
      <right/>
      <top style="dash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ashed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dashed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quotePrefix="1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3" fillId="0" borderId="2" xfId="0" applyFont="1" applyBorder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/>
    <xf numFmtId="0" fontId="1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10" xfId="0" applyFont="1" applyBorder="1"/>
    <xf numFmtId="0" fontId="1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3" fontId="7" fillId="0" borderId="14" xfId="0" applyNumberFormat="1" applyFont="1" applyBorder="1" applyAlignment="1">
      <alignment horizontal="center" vertical="center"/>
    </xf>
    <xf numFmtId="3" fontId="7" fillId="0" borderId="15" xfId="0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1" fontId="7" fillId="0" borderId="15" xfId="0" applyNumberFormat="1" applyFont="1" applyBorder="1" applyAlignment="1">
      <alignment horizontal="center" vertical="center"/>
    </xf>
    <xf numFmtId="164" fontId="7" fillId="0" borderId="15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3" fontId="7" fillId="0" borderId="18" xfId="0" applyNumberFormat="1" applyFont="1" applyBorder="1" applyAlignment="1">
      <alignment horizontal="center" vertical="center"/>
    </xf>
    <xf numFmtId="3" fontId="7" fillId="0" borderId="19" xfId="0" applyNumberFormat="1" applyFont="1" applyBorder="1" applyAlignment="1">
      <alignment horizontal="center" vertical="center"/>
    </xf>
    <xf numFmtId="2" fontId="7" fillId="0" borderId="19" xfId="0" applyNumberFormat="1" applyFont="1" applyBorder="1" applyAlignment="1">
      <alignment horizontal="center" vertical="center"/>
    </xf>
    <xf numFmtId="1" fontId="7" fillId="0" borderId="19" xfId="0" applyNumberFormat="1" applyFont="1" applyBorder="1" applyAlignment="1">
      <alignment horizontal="center" vertical="center"/>
    </xf>
    <xf numFmtId="164" fontId="7" fillId="0" borderId="19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0" fontId="0" fillId="0" borderId="26" xfId="0" applyBorder="1"/>
    <xf numFmtId="0" fontId="0" fillId="0" borderId="27" xfId="0" applyBorder="1"/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vertical="center"/>
    </xf>
    <xf numFmtId="0" fontId="2" fillId="2" borderId="30" xfId="0" applyFont="1" applyFill="1" applyBorder="1" applyAlignment="1">
      <alignment vertical="center"/>
    </xf>
    <xf numFmtId="3" fontId="7" fillId="0" borderId="31" xfId="0" applyNumberFormat="1" applyFont="1" applyBorder="1" applyAlignment="1">
      <alignment horizontal="center" vertical="center"/>
    </xf>
    <xf numFmtId="3" fontId="7" fillId="0" borderId="32" xfId="0" applyNumberFormat="1" applyFont="1" applyBorder="1" applyAlignment="1">
      <alignment horizontal="center" vertical="center"/>
    </xf>
    <xf numFmtId="2" fontId="7" fillId="0" borderId="32" xfId="0" applyNumberFormat="1" applyFont="1" applyBorder="1" applyAlignment="1">
      <alignment horizontal="center" vertical="center"/>
    </xf>
    <xf numFmtId="1" fontId="7" fillId="0" borderId="32" xfId="0" applyNumberFormat="1" applyFont="1" applyBorder="1" applyAlignment="1">
      <alignment horizontal="center" vertical="center"/>
    </xf>
    <xf numFmtId="164" fontId="7" fillId="0" borderId="32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33" xfId="0" applyFont="1" applyBorder="1" applyAlignment="1">
      <alignment horizontal="left" vertical="center"/>
    </xf>
    <xf numFmtId="3" fontId="8" fillId="0" borderId="6" xfId="0" applyNumberFormat="1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vertical="center"/>
    </xf>
    <xf numFmtId="1" fontId="8" fillId="0" borderId="11" xfId="0" applyNumberFormat="1" applyFont="1" applyBorder="1" applyAlignment="1">
      <alignment horizontal="center" vertical="center"/>
    </xf>
    <xf numFmtId="164" fontId="8" fillId="0" borderId="11" xfId="0" applyNumberFormat="1" applyFont="1" applyBorder="1" applyAlignment="1">
      <alignment horizontal="center" vertical="center"/>
    </xf>
    <xf numFmtId="0" fontId="1" fillId="0" borderId="34" xfId="0" applyFont="1" applyBorder="1" applyAlignment="1">
      <alignment vertical="center"/>
    </xf>
    <xf numFmtId="0" fontId="1" fillId="0" borderId="35" xfId="0" applyFont="1" applyBorder="1" applyAlignment="1">
      <alignment horizontal="left" vertical="center"/>
    </xf>
    <xf numFmtId="0" fontId="1" fillId="0" borderId="36" xfId="0" applyFont="1" applyBorder="1" applyAlignment="1">
      <alignment horizontal="left" vertical="center"/>
    </xf>
    <xf numFmtId="37" fontId="1" fillId="0" borderId="34" xfId="0" applyNumberFormat="1" applyFont="1" applyBorder="1" applyAlignment="1">
      <alignment vertical="center"/>
    </xf>
    <xf numFmtId="165" fontId="1" fillId="0" borderId="35" xfId="0" applyNumberFormat="1" applyFont="1" applyBorder="1" applyAlignment="1">
      <alignment vertical="center"/>
    </xf>
    <xf numFmtId="165" fontId="1" fillId="0" borderId="34" xfId="0" applyNumberFormat="1" applyFont="1" applyBorder="1" applyAlignment="1">
      <alignment vertical="center"/>
    </xf>
    <xf numFmtId="164" fontId="1" fillId="3" borderId="37" xfId="0" applyNumberFormat="1" applyFont="1" applyFill="1" applyBorder="1" applyAlignment="1">
      <alignment vertical="center"/>
    </xf>
    <xf numFmtId="164" fontId="8" fillId="0" borderId="37" xfId="0" applyNumberFormat="1" applyFont="1" applyBorder="1" applyAlignment="1">
      <alignment horizontal="right" vertical="center"/>
    </xf>
    <xf numFmtId="0" fontId="1" fillId="3" borderId="35" xfId="0" applyFont="1" applyFill="1" applyBorder="1" applyAlignment="1">
      <alignment horizontal="right" vertical="center"/>
    </xf>
    <xf numFmtId="37" fontId="1" fillId="3" borderId="35" xfId="0" applyNumberFormat="1" applyFont="1" applyFill="1" applyBorder="1" applyAlignment="1">
      <alignment vertical="center"/>
    </xf>
    <xf numFmtId="37" fontId="1" fillId="3" borderId="35" xfId="0" applyNumberFormat="1" applyFont="1" applyFill="1" applyBorder="1" applyAlignment="1">
      <alignment horizontal="right" vertical="center"/>
    </xf>
    <xf numFmtId="37" fontId="1" fillId="3" borderId="36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5\2025%20UPDATE%20SATU%20DATA%20INDONESIA\000%20LAMPIRAN%20PROFIL%20DINAS%20KESEHATAN\Lampiran%20Profil%20Dinkes%202023%20Bulukumba%20Fix.xlsb" TargetMode="External"/><Relationship Id="rId1" Type="http://schemas.openxmlformats.org/officeDocument/2006/relationships/externalLinkPath" Target="/2025/2025%20UPDATE%20SATU%20DATA%20INDONESIA/000%20LAMPIRAN%20PROFIL%20DINAS%20KESEHATAN/Lampiran%20Profil%20Dinkes%202023%20Bulukumba%20Fix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3.a"/>
      <sheetName val="14"/>
      <sheetName val="14.a"/>
      <sheetName val="15"/>
      <sheetName val="15.a"/>
      <sheetName val="16"/>
      <sheetName val="16.a"/>
      <sheetName val="17"/>
      <sheetName val="17.a"/>
      <sheetName val="18"/>
      <sheetName val="18.a"/>
      <sheetName val="19"/>
      <sheetName val="19.a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Sheet1"/>
      <sheetName val="Sheet2"/>
    </sheetNames>
    <sheetDataSet>
      <sheetData sheetId="0"/>
      <sheetData sheetId="1">
        <row r="5">
          <cell r="A5" t="str">
            <v>KABUPATEN  BULUKUMBA</v>
          </cell>
        </row>
        <row r="6">
          <cell r="A6" t="str">
            <v>TAHUN 2023</v>
          </cell>
        </row>
      </sheetData>
      <sheetData sheetId="2">
        <row r="26">
          <cell r="E26">
            <v>471688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93D32-1419-40BC-BB85-14D8D29F6982}">
  <sheetPr>
    <tabColor rgb="FF00B0F0"/>
  </sheetPr>
  <dimension ref="A1:AB997"/>
  <sheetViews>
    <sheetView tabSelected="1" view="pageBreakPreview" zoomScale="70" zoomScaleNormal="100" zoomScaleSheetLayoutView="70" workbookViewId="0">
      <selection activeCell="U29" sqref="U29"/>
    </sheetView>
  </sheetViews>
  <sheetFormatPr defaultColWidth="14.44140625" defaultRowHeight="15" customHeight="1" x14ac:dyDescent="0.3"/>
  <cols>
    <col min="1" max="1" width="5.6640625" customWidth="1"/>
    <col min="2" max="3" width="20.6640625" customWidth="1"/>
    <col min="4" max="4" width="10.6640625" customWidth="1"/>
    <col min="5" max="7" width="11.6640625" customWidth="1"/>
    <col min="8" max="8" width="10.6640625" customWidth="1"/>
    <col min="9" max="19" width="8.6640625" customWidth="1"/>
    <col min="20" max="20" width="10.6640625" customWidth="1"/>
    <col min="21" max="28" width="8.6640625" customWidth="1"/>
  </cols>
  <sheetData>
    <row r="1" spans="1:28" ht="15.6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x14ac:dyDescent="0.3">
      <c r="A2" s="3" t="s">
        <v>1</v>
      </c>
      <c r="B2" s="3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5.6" x14ac:dyDescent="0.3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6"/>
      <c r="U3" s="6"/>
      <c r="V3" s="6"/>
      <c r="W3" s="6"/>
      <c r="X3" s="6"/>
      <c r="Y3" s="6"/>
      <c r="Z3" s="6"/>
      <c r="AA3" s="6"/>
      <c r="AB3" s="6"/>
    </row>
    <row r="4" spans="1:28" ht="15.6" x14ac:dyDescent="0.3">
      <c r="A4" s="4" t="str">
        <f>'[1]1'!$A$5</f>
        <v>KABUPATEN  BULUKUMBA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6"/>
      <c r="U4" s="6"/>
      <c r="V4" s="6"/>
      <c r="W4" s="2"/>
      <c r="X4" s="2"/>
      <c r="Y4" s="2"/>
      <c r="Z4" s="2"/>
      <c r="AA4" s="2"/>
      <c r="AB4" s="2"/>
    </row>
    <row r="5" spans="1:28" ht="15.6" x14ac:dyDescent="0.3">
      <c r="A5" s="4" t="str">
        <f>'[1]1'!$A$6</f>
        <v>TAHUN 2023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6"/>
      <c r="U5" s="6"/>
      <c r="V5" s="6"/>
      <c r="W5" s="2"/>
      <c r="X5" s="2"/>
      <c r="Y5" s="2"/>
      <c r="Z5" s="2"/>
      <c r="AA5" s="2"/>
      <c r="AB5" s="2"/>
    </row>
    <row r="6" spans="1:28" ht="16.2" thickBot="1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2"/>
      <c r="U6" s="2"/>
      <c r="V6" s="2"/>
      <c r="W6" s="2"/>
      <c r="X6" s="2"/>
      <c r="Y6" s="2"/>
      <c r="Z6" s="2"/>
      <c r="AA6" s="2"/>
      <c r="AB6" s="2"/>
    </row>
    <row r="7" spans="1:28" ht="15.6" x14ac:dyDescent="0.3">
      <c r="A7" s="8" t="s">
        <v>3</v>
      </c>
      <c r="B7" s="8" t="s">
        <v>4</v>
      </c>
      <c r="C7" s="8" t="s">
        <v>5</v>
      </c>
      <c r="D7" s="9" t="s">
        <v>6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1"/>
      <c r="T7" s="2"/>
      <c r="U7" s="2"/>
      <c r="V7" s="2"/>
      <c r="W7" s="2"/>
      <c r="X7" s="2"/>
      <c r="Y7" s="2"/>
      <c r="Z7" s="2"/>
      <c r="AA7" s="2"/>
      <c r="AB7" s="2"/>
    </row>
    <row r="8" spans="1:28" ht="15.6" x14ac:dyDescent="0.3">
      <c r="A8" s="12"/>
      <c r="B8" s="12"/>
      <c r="C8" s="12"/>
      <c r="D8" s="13" t="s">
        <v>7</v>
      </c>
      <c r="E8" s="14" t="s">
        <v>8</v>
      </c>
      <c r="F8" s="15"/>
      <c r="G8" s="16"/>
      <c r="H8" s="13" t="s">
        <v>9</v>
      </c>
      <c r="I8" s="17" t="s">
        <v>10</v>
      </c>
      <c r="J8" s="15"/>
      <c r="K8" s="15"/>
      <c r="L8" s="13" t="s">
        <v>11</v>
      </c>
      <c r="M8" s="13" t="s">
        <v>12</v>
      </c>
      <c r="N8" s="17" t="s">
        <v>13</v>
      </c>
      <c r="O8" s="15"/>
      <c r="P8" s="16"/>
      <c r="Q8" s="18" t="s">
        <v>14</v>
      </c>
      <c r="R8" s="15"/>
      <c r="S8" s="16"/>
      <c r="T8" s="2"/>
      <c r="U8" s="2"/>
      <c r="V8" s="2"/>
      <c r="W8" s="2"/>
      <c r="X8" s="2"/>
      <c r="Y8" s="2"/>
      <c r="Z8" s="2"/>
      <c r="AA8" s="2"/>
      <c r="AB8" s="2"/>
    </row>
    <row r="9" spans="1:28" ht="83.25" customHeight="1" x14ac:dyDescent="0.3">
      <c r="A9" s="19"/>
      <c r="B9" s="19"/>
      <c r="C9" s="19"/>
      <c r="D9" s="19"/>
      <c r="E9" s="20" t="s">
        <v>15</v>
      </c>
      <c r="F9" s="21" t="s">
        <v>16</v>
      </c>
      <c r="G9" s="20" t="s">
        <v>17</v>
      </c>
      <c r="H9" s="19"/>
      <c r="I9" s="20" t="s">
        <v>18</v>
      </c>
      <c r="J9" s="20" t="s">
        <v>19</v>
      </c>
      <c r="K9" s="20" t="s">
        <v>20</v>
      </c>
      <c r="L9" s="19"/>
      <c r="M9" s="19"/>
      <c r="N9" s="22" t="s">
        <v>18</v>
      </c>
      <c r="O9" s="22" t="s">
        <v>19</v>
      </c>
      <c r="P9" s="22" t="s">
        <v>20</v>
      </c>
      <c r="Q9" s="22" t="s">
        <v>18</v>
      </c>
      <c r="R9" s="22" t="s">
        <v>19</v>
      </c>
      <c r="S9" s="22" t="s">
        <v>20</v>
      </c>
      <c r="T9" s="2"/>
      <c r="U9" s="2"/>
      <c r="V9" s="2"/>
      <c r="W9" s="2"/>
      <c r="X9" s="2"/>
      <c r="Y9" s="2"/>
      <c r="Z9" s="2"/>
      <c r="AA9" s="2"/>
      <c r="AB9" s="2"/>
    </row>
    <row r="10" spans="1:28" ht="14.4" x14ac:dyDescent="0.3">
      <c r="A10" s="23">
        <v>1</v>
      </c>
      <c r="B10" s="23">
        <v>2</v>
      </c>
      <c r="C10" s="23">
        <v>3</v>
      </c>
      <c r="D10" s="23">
        <v>4</v>
      </c>
      <c r="E10" s="23">
        <v>5</v>
      </c>
      <c r="F10" s="23">
        <v>6</v>
      </c>
      <c r="G10" s="23">
        <v>7</v>
      </c>
      <c r="H10" s="23">
        <v>8</v>
      </c>
      <c r="I10" s="23">
        <v>9</v>
      </c>
      <c r="J10" s="23">
        <v>10</v>
      </c>
      <c r="K10" s="23">
        <v>11</v>
      </c>
      <c r="L10" s="23">
        <v>12</v>
      </c>
      <c r="M10" s="23">
        <v>13</v>
      </c>
      <c r="N10" s="23">
        <v>14</v>
      </c>
      <c r="O10" s="23">
        <v>15</v>
      </c>
      <c r="P10" s="23">
        <v>16</v>
      </c>
      <c r="Q10" s="23">
        <v>17</v>
      </c>
      <c r="R10" s="23">
        <v>18</v>
      </c>
      <c r="S10" s="23">
        <v>19</v>
      </c>
      <c r="T10" s="24"/>
      <c r="U10" s="25"/>
      <c r="V10" s="25"/>
      <c r="W10" s="25"/>
      <c r="X10" s="25"/>
      <c r="Y10" s="25"/>
      <c r="Z10" s="25"/>
      <c r="AA10" s="25"/>
      <c r="AB10" s="25"/>
    </row>
    <row r="11" spans="1:28" ht="18" customHeight="1" x14ac:dyDescent="0.3">
      <c r="A11" s="26">
        <v>1</v>
      </c>
      <c r="B11" s="27" t="s">
        <v>21</v>
      </c>
      <c r="C11" s="28" t="s">
        <v>22</v>
      </c>
      <c r="D11" s="29">
        <v>75</v>
      </c>
      <c r="E11" s="30">
        <v>22</v>
      </c>
      <c r="F11" s="30">
        <v>51</v>
      </c>
      <c r="G11" s="30">
        <f t="shared" ref="G11:G31" si="0">SUM(E11,F11)</f>
        <v>73</v>
      </c>
      <c r="H11" s="31">
        <f t="shared" ref="H11:H31" si="1">G11/D11*100</f>
        <v>97.333333333333343</v>
      </c>
      <c r="I11" s="30">
        <v>1</v>
      </c>
      <c r="J11" s="30">
        <v>2</v>
      </c>
      <c r="K11" s="30">
        <f t="shared" ref="K11:K31" si="2">SUM(I11,J11)</f>
        <v>3</v>
      </c>
      <c r="L11" s="30">
        <v>3</v>
      </c>
      <c r="M11" s="32">
        <f t="shared" ref="M11:M31" si="3">L11/K11*100</f>
        <v>100</v>
      </c>
      <c r="N11" s="30">
        <v>0</v>
      </c>
      <c r="O11" s="30">
        <v>0</v>
      </c>
      <c r="P11" s="30">
        <f t="shared" ref="P11:P31" si="4">SUM(N11:O11)</f>
        <v>0</v>
      </c>
      <c r="Q11" s="33">
        <f t="shared" ref="Q11:Q31" si="5">N11/I11*100</f>
        <v>0</v>
      </c>
      <c r="R11" s="33">
        <f>O11/J11*100</f>
        <v>0</v>
      </c>
      <c r="S11" s="33">
        <f t="shared" ref="S11:S29" si="6">P11/(K11)*100</f>
        <v>0</v>
      </c>
      <c r="T11" s="2"/>
      <c r="U11" s="2"/>
      <c r="V11" s="2"/>
      <c r="W11" s="2"/>
      <c r="X11" s="2"/>
      <c r="Y11" s="2"/>
      <c r="Z11" s="2"/>
      <c r="AA11" s="2"/>
      <c r="AB11" s="2"/>
    </row>
    <row r="12" spans="1:28" ht="18" customHeight="1" x14ac:dyDescent="0.3">
      <c r="A12" s="34"/>
      <c r="B12" s="35"/>
      <c r="C12" s="36" t="s">
        <v>23</v>
      </c>
      <c r="D12" s="37">
        <v>3</v>
      </c>
      <c r="E12" s="38">
        <v>2</v>
      </c>
      <c r="F12" s="38">
        <v>0</v>
      </c>
      <c r="G12" s="38">
        <f t="shared" si="0"/>
        <v>2</v>
      </c>
      <c r="H12" s="39">
        <f t="shared" si="1"/>
        <v>66.666666666666657</v>
      </c>
      <c r="I12" s="38">
        <v>1</v>
      </c>
      <c r="J12" s="38">
        <v>0</v>
      </c>
      <c r="K12" s="38">
        <f t="shared" si="2"/>
        <v>1</v>
      </c>
      <c r="L12" s="38">
        <v>1</v>
      </c>
      <c r="M12" s="40">
        <f t="shared" si="3"/>
        <v>100</v>
      </c>
      <c r="N12" s="38">
        <v>0</v>
      </c>
      <c r="O12" s="38">
        <v>0</v>
      </c>
      <c r="P12" s="38">
        <f t="shared" si="4"/>
        <v>0</v>
      </c>
      <c r="Q12" s="41">
        <f t="shared" si="5"/>
        <v>0</v>
      </c>
      <c r="R12" s="41">
        <v>0</v>
      </c>
      <c r="S12" s="41">
        <f t="shared" si="6"/>
        <v>0</v>
      </c>
      <c r="T12" s="2"/>
      <c r="U12" s="2"/>
      <c r="V12" s="2"/>
      <c r="W12" s="2"/>
      <c r="X12" s="2"/>
      <c r="Y12" s="2"/>
      <c r="Z12" s="2"/>
      <c r="AA12" s="2"/>
      <c r="AB12" s="2"/>
    </row>
    <row r="13" spans="1:28" ht="18" customHeight="1" x14ac:dyDescent="0.3">
      <c r="A13" s="42"/>
      <c r="B13" s="43"/>
      <c r="C13" s="36" t="s">
        <v>24</v>
      </c>
      <c r="D13" s="37">
        <v>112</v>
      </c>
      <c r="E13" s="38">
        <v>108</v>
      </c>
      <c r="F13" s="38">
        <v>1</v>
      </c>
      <c r="G13" s="38">
        <f t="shared" si="0"/>
        <v>109</v>
      </c>
      <c r="H13" s="39">
        <f t="shared" si="1"/>
        <v>97.321428571428569</v>
      </c>
      <c r="I13" s="38">
        <v>3</v>
      </c>
      <c r="J13" s="38">
        <v>0</v>
      </c>
      <c r="K13" s="38">
        <f t="shared" si="2"/>
        <v>3</v>
      </c>
      <c r="L13" s="38">
        <v>3</v>
      </c>
      <c r="M13" s="40">
        <f t="shared" si="3"/>
        <v>100</v>
      </c>
      <c r="N13" s="38">
        <v>0</v>
      </c>
      <c r="O13" s="38">
        <v>0</v>
      </c>
      <c r="P13" s="38">
        <f t="shared" si="4"/>
        <v>0</v>
      </c>
      <c r="Q13" s="41">
        <f t="shared" si="5"/>
        <v>0</v>
      </c>
      <c r="R13" s="41">
        <v>0</v>
      </c>
      <c r="S13" s="41">
        <f t="shared" si="6"/>
        <v>0</v>
      </c>
      <c r="T13" s="2"/>
      <c r="U13" s="2"/>
      <c r="V13" s="2"/>
      <c r="W13" s="2"/>
      <c r="X13" s="2"/>
      <c r="Y13" s="2"/>
      <c r="Z13" s="2"/>
      <c r="AA13" s="2"/>
      <c r="AB13" s="2"/>
    </row>
    <row r="14" spans="1:28" ht="18" customHeight="1" x14ac:dyDescent="0.3">
      <c r="A14" s="44">
        <v>2</v>
      </c>
      <c r="B14" s="45" t="s">
        <v>25</v>
      </c>
      <c r="C14" s="36" t="s">
        <v>26</v>
      </c>
      <c r="D14" s="37">
        <v>35</v>
      </c>
      <c r="E14" s="38">
        <v>35</v>
      </c>
      <c r="F14" s="38">
        <v>0</v>
      </c>
      <c r="G14" s="38">
        <f t="shared" si="0"/>
        <v>35</v>
      </c>
      <c r="H14" s="39">
        <f t="shared" si="1"/>
        <v>100</v>
      </c>
      <c r="I14" s="38">
        <v>0</v>
      </c>
      <c r="J14" s="38">
        <v>0</v>
      </c>
      <c r="K14" s="38">
        <f t="shared" si="2"/>
        <v>0</v>
      </c>
      <c r="L14" s="38">
        <v>0</v>
      </c>
      <c r="M14" s="40">
        <v>0</v>
      </c>
      <c r="N14" s="38">
        <v>0</v>
      </c>
      <c r="O14" s="38">
        <v>0</v>
      </c>
      <c r="P14" s="38">
        <f t="shared" si="4"/>
        <v>0</v>
      </c>
      <c r="Q14" s="41">
        <v>0</v>
      </c>
      <c r="R14" s="41">
        <v>0</v>
      </c>
      <c r="S14" s="41">
        <v>0</v>
      </c>
      <c r="T14" s="2"/>
      <c r="U14" s="2"/>
      <c r="V14" s="2"/>
      <c r="W14" s="2"/>
      <c r="X14" s="2"/>
      <c r="Y14" s="2"/>
      <c r="Z14" s="2"/>
      <c r="AA14" s="2"/>
      <c r="AB14" s="2"/>
    </row>
    <row r="15" spans="1:28" ht="18" customHeight="1" x14ac:dyDescent="0.3">
      <c r="A15" s="42"/>
      <c r="B15" s="43"/>
      <c r="C15" s="36" t="s">
        <v>27</v>
      </c>
      <c r="D15" s="37">
        <v>29</v>
      </c>
      <c r="E15" s="38">
        <v>5</v>
      </c>
      <c r="F15" s="38">
        <v>24</v>
      </c>
      <c r="G15" s="38">
        <f t="shared" si="0"/>
        <v>29</v>
      </c>
      <c r="H15" s="39">
        <f t="shared" si="1"/>
        <v>100</v>
      </c>
      <c r="I15" s="38">
        <v>0</v>
      </c>
      <c r="J15" s="38">
        <v>0</v>
      </c>
      <c r="K15" s="38">
        <f t="shared" si="2"/>
        <v>0</v>
      </c>
      <c r="L15" s="38">
        <v>0</v>
      </c>
      <c r="M15" s="40">
        <v>0</v>
      </c>
      <c r="N15" s="38">
        <v>0</v>
      </c>
      <c r="O15" s="38">
        <v>0</v>
      </c>
      <c r="P15" s="38">
        <f t="shared" si="4"/>
        <v>0</v>
      </c>
      <c r="Q15" s="41">
        <v>0</v>
      </c>
      <c r="R15" s="41">
        <v>0</v>
      </c>
      <c r="S15" s="41">
        <v>0</v>
      </c>
      <c r="T15" s="2"/>
      <c r="U15" s="2"/>
      <c r="V15" s="2"/>
      <c r="W15" s="2"/>
      <c r="X15" s="2"/>
      <c r="Y15" s="2"/>
      <c r="Z15" s="2"/>
      <c r="AA15" s="2"/>
      <c r="AB15" s="2"/>
    </row>
    <row r="16" spans="1:28" ht="18" customHeight="1" x14ac:dyDescent="0.3">
      <c r="A16" s="46">
        <v>3</v>
      </c>
      <c r="B16" s="47" t="s">
        <v>28</v>
      </c>
      <c r="C16" s="36" t="s">
        <v>29</v>
      </c>
      <c r="D16" s="37">
        <v>5</v>
      </c>
      <c r="E16" s="38">
        <v>3</v>
      </c>
      <c r="F16" s="38">
        <v>2</v>
      </c>
      <c r="G16" s="38">
        <f t="shared" si="0"/>
        <v>5</v>
      </c>
      <c r="H16" s="39">
        <f t="shared" si="1"/>
        <v>100</v>
      </c>
      <c r="I16" s="38">
        <v>0</v>
      </c>
      <c r="J16" s="38">
        <v>0</v>
      </c>
      <c r="K16" s="38">
        <f t="shared" si="2"/>
        <v>0</v>
      </c>
      <c r="L16" s="38">
        <v>0</v>
      </c>
      <c r="M16" s="40">
        <v>0</v>
      </c>
      <c r="N16" s="38">
        <v>0</v>
      </c>
      <c r="O16" s="38">
        <v>0</v>
      </c>
      <c r="P16" s="38">
        <f t="shared" si="4"/>
        <v>0</v>
      </c>
      <c r="Q16" s="41">
        <v>0</v>
      </c>
      <c r="R16" s="41">
        <v>0</v>
      </c>
      <c r="S16" s="41">
        <v>0</v>
      </c>
      <c r="T16" s="2"/>
      <c r="U16" s="2"/>
      <c r="V16" s="2"/>
      <c r="W16" s="2"/>
      <c r="X16" s="2"/>
      <c r="Y16" s="2"/>
      <c r="Z16" s="2"/>
      <c r="AA16" s="2"/>
      <c r="AB16" s="2"/>
    </row>
    <row r="17" spans="1:28" ht="18" customHeight="1" x14ac:dyDescent="0.3">
      <c r="A17" s="44">
        <v>4</v>
      </c>
      <c r="B17" s="45" t="s">
        <v>30</v>
      </c>
      <c r="C17" s="36" t="s">
        <v>30</v>
      </c>
      <c r="D17" s="37">
        <v>17</v>
      </c>
      <c r="E17" s="38">
        <v>15</v>
      </c>
      <c r="F17" s="38">
        <v>0</v>
      </c>
      <c r="G17" s="38">
        <f t="shared" si="0"/>
        <v>15</v>
      </c>
      <c r="H17" s="39">
        <f t="shared" si="1"/>
        <v>88.235294117647058</v>
      </c>
      <c r="I17" s="38">
        <v>1</v>
      </c>
      <c r="J17" s="38">
        <v>1</v>
      </c>
      <c r="K17" s="38">
        <f t="shared" si="2"/>
        <v>2</v>
      </c>
      <c r="L17" s="38">
        <v>2</v>
      </c>
      <c r="M17" s="40">
        <f t="shared" si="3"/>
        <v>100</v>
      </c>
      <c r="N17" s="38">
        <v>0</v>
      </c>
      <c r="O17" s="38">
        <v>0</v>
      </c>
      <c r="P17" s="38">
        <f t="shared" si="4"/>
        <v>0</v>
      </c>
      <c r="Q17" s="41">
        <f t="shared" si="5"/>
        <v>0</v>
      </c>
      <c r="R17" s="41">
        <f>O17/J17*100</f>
        <v>0</v>
      </c>
      <c r="S17" s="41">
        <f t="shared" si="6"/>
        <v>0</v>
      </c>
      <c r="T17" s="2"/>
      <c r="U17" s="2"/>
      <c r="V17" s="2"/>
      <c r="W17" s="2"/>
      <c r="X17" s="2"/>
      <c r="Y17" s="2"/>
      <c r="Z17" s="2"/>
      <c r="AA17" s="2"/>
      <c r="AB17" s="2"/>
    </row>
    <row r="18" spans="1:28" ht="18" customHeight="1" x14ac:dyDescent="0.3">
      <c r="A18" s="34"/>
      <c r="B18" s="35"/>
      <c r="C18" s="36" t="s">
        <v>31</v>
      </c>
      <c r="D18" s="37">
        <v>1</v>
      </c>
      <c r="E18" s="38">
        <v>0</v>
      </c>
      <c r="F18" s="38">
        <v>4</v>
      </c>
      <c r="G18" s="38">
        <f>SUM(E18,F18)</f>
        <v>4</v>
      </c>
      <c r="H18" s="39">
        <f t="shared" si="1"/>
        <v>400</v>
      </c>
      <c r="I18" s="38">
        <v>0</v>
      </c>
      <c r="J18" s="38">
        <v>0</v>
      </c>
      <c r="K18" s="38">
        <f t="shared" si="2"/>
        <v>0</v>
      </c>
      <c r="L18" s="38">
        <v>0</v>
      </c>
      <c r="M18" s="40">
        <v>0</v>
      </c>
      <c r="N18" s="38">
        <v>0</v>
      </c>
      <c r="O18" s="38">
        <v>0</v>
      </c>
      <c r="P18" s="38">
        <f>SUM(N18:O18)</f>
        <v>0</v>
      </c>
      <c r="Q18" s="41">
        <v>0</v>
      </c>
      <c r="R18" s="41">
        <v>0</v>
      </c>
      <c r="S18" s="41">
        <v>0</v>
      </c>
      <c r="T18" s="2"/>
      <c r="U18" s="2"/>
      <c r="V18" s="2"/>
      <c r="W18" s="2"/>
      <c r="X18" s="2"/>
      <c r="Y18" s="2"/>
      <c r="Z18" s="2"/>
      <c r="AA18" s="2"/>
      <c r="AB18" s="2"/>
    </row>
    <row r="19" spans="1:28" ht="18" customHeight="1" x14ac:dyDescent="0.3">
      <c r="A19" s="42"/>
      <c r="B19" s="43"/>
      <c r="C19" s="36" t="s">
        <v>32</v>
      </c>
      <c r="D19" s="37">
        <v>0</v>
      </c>
      <c r="E19" s="38">
        <v>0</v>
      </c>
      <c r="F19" s="38">
        <v>0</v>
      </c>
      <c r="G19" s="38">
        <f t="shared" si="0"/>
        <v>0</v>
      </c>
      <c r="H19" s="39">
        <v>0</v>
      </c>
      <c r="I19" s="38">
        <v>0</v>
      </c>
      <c r="J19" s="38">
        <v>0</v>
      </c>
      <c r="K19" s="38">
        <f t="shared" si="2"/>
        <v>0</v>
      </c>
      <c r="L19" s="38">
        <v>0</v>
      </c>
      <c r="M19" s="40">
        <v>0</v>
      </c>
      <c r="N19" s="38">
        <v>0</v>
      </c>
      <c r="O19" s="38">
        <v>0</v>
      </c>
      <c r="P19" s="38">
        <f t="shared" si="4"/>
        <v>0</v>
      </c>
      <c r="Q19" s="41">
        <v>0</v>
      </c>
      <c r="R19" s="41">
        <v>0</v>
      </c>
      <c r="S19" s="41">
        <v>0</v>
      </c>
      <c r="T19" s="2"/>
      <c r="U19" s="2"/>
      <c r="V19" s="2"/>
      <c r="W19" s="2"/>
      <c r="X19" s="2"/>
      <c r="Y19" s="2"/>
      <c r="Z19" s="2"/>
      <c r="AA19" s="2"/>
      <c r="AB19" s="2"/>
    </row>
    <row r="20" spans="1:28" ht="18" customHeight="1" x14ac:dyDescent="0.3">
      <c r="A20" s="46">
        <v>5</v>
      </c>
      <c r="B20" s="47" t="s">
        <v>33</v>
      </c>
      <c r="C20" s="36" t="s">
        <v>33</v>
      </c>
      <c r="D20" s="37">
        <v>94</v>
      </c>
      <c r="E20" s="38">
        <v>30</v>
      </c>
      <c r="F20" s="38">
        <v>59</v>
      </c>
      <c r="G20" s="38">
        <f t="shared" si="0"/>
        <v>89</v>
      </c>
      <c r="H20" s="39">
        <f t="shared" si="1"/>
        <v>94.680851063829792</v>
      </c>
      <c r="I20" s="38">
        <v>5</v>
      </c>
      <c r="J20" s="38">
        <v>1</v>
      </c>
      <c r="K20" s="38">
        <f t="shared" si="2"/>
        <v>6</v>
      </c>
      <c r="L20" s="38">
        <v>6</v>
      </c>
      <c r="M20" s="40">
        <f t="shared" si="3"/>
        <v>100</v>
      </c>
      <c r="N20" s="38">
        <v>0</v>
      </c>
      <c r="O20" s="38">
        <v>0</v>
      </c>
      <c r="P20" s="38">
        <f t="shared" si="4"/>
        <v>0</v>
      </c>
      <c r="Q20" s="41">
        <f t="shared" si="5"/>
        <v>0</v>
      </c>
      <c r="R20" s="41">
        <f>O20/J20*100</f>
        <v>0</v>
      </c>
      <c r="S20" s="41">
        <f t="shared" si="6"/>
        <v>0</v>
      </c>
      <c r="T20" s="2"/>
      <c r="U20" s="2"/>
      <c r="V20" s="2"/>
      <c r="W20" s="2"/>
      <c r="X20" s="2"/>
      <c r="Y20" s="2"/>
      <c r="Z20" s="2"/>
      <c r="AA20" s="2"/>
      <c r="AB20" s="2"/>
    </row>
    <row r="21" spans="1:28" ht="18" customHeight="1" x14ac:dyDescent="0.3">
      <c r="A21" s="44">
        <v>6</v>
      </c>
      <c r="B21" s="45" t="s">
        <v>34</v>
      </c>
      <c r="C21" s="36" t="s">
        <v>34</v>
      </c>
      <c r="D21" s="37">
        <v>4</v>
      </c>
      <c r="E21" s="38">
        <v>4</v>
      </c>
      <c r="F21" s="38">
        <v>0</v>
      </c>
      <c r="G21" s="38">
        <f t="shared" si="0"/>
        <v>4</v>
      </c>
      <c r="H21" s="39">
        <f t="shared" si="1"/>
        <v>100</v>
      </c>
      <c r="I21" s="38">
        <v>0</v>
      </c>
      <c r="J21" s="38">
        <v>0</v>
      </c>
      <c r="K21" s="38">
        <f t="shared" si="2"/>
        <v>0</v>
      </c>
      <c r="L21" s="38">
        <v>0</v>
      </c>
      <c r="M21" s="40">
        <v>0</v>
      </c>
      <c r="N21" s="38">
        <v>0</v>
      </c>
      <c r="O21" s="38">
        <v>0</v>
      </c>
      <c r="P21" s="38">
        <f t="shared" si="4"/>
        <v>0</v>
      </c>
      <c r="Q21" s="41">
        <v>0</v>
      </c>
      <c r="R21" s="41">
        <v>0</v>
      </c>
      <c r="S21" s="41">
        <v>0</v>
      </c>
      <c r="T21" s="2"/>
      <c r="U21" s="2"/>
      <c r="V21" s="2"/>
      <c r="W21" s="2"/>
      <c r="X21" s="2"/>
      <c r="Y21" s="2"/>
      <c r="Z21" s="2"/>
      <c r="AA21" s="2"/>
      <c r="AB21" s="2"/>
    </row>
    <row r="22" spans="1:28" ht="18" customHeight="1" x14ac:dyDescent="0.3">
      <c r="A22" s="42"/>
      <c r="B22" s="43"/>
      <c r="C22" s="36" t="s">
        <v>35</v>
      </c>
      <c r="D22" s="37">
        <v>16</v>
      </c>
      <c r="E22" s="38">
        <v>10</v>
      </c>
      <c r="F22" s="38">
        <v>6</v>
      </c>
      <c r="G22" s="38">
        <f t="shared" si="0"/>
        <v>16</v>
      </c>
      <c r="H22" s="39">
        <f t="shared" si="1"/>
        <v>100</v>
      </c>
      <c r="I22" s="38">
        <v>1</v>
      </c>
      <c r="J22" s="38">
        <v>0</v>
      </c>
      <c r="K22" s="38">
        <f t="shared" si="2"/>
        <v>1</v>
      </c>
      <c r="L22" s="38">
        <v>1</v>
      </c>
      <c r="M22" s="40">
        <f t="shared" si="3"/>
        <v>100</v>
      </c>
      <c r="N22" s="38">
        <v>0</v>
      </c>
      <c r="O22" s="38">
        <v>0</v>
      </c>
      <c r="P22" s="38">
        <f t="shared" si="4"/>
        <v>0</v>
      </c>
      <c r="Q22" s="41">
        <f t="shared" si="5"/>
        <v>0</v>
      </c>
      <c r="R22" s="41">
        <v>0</v>
      </c>
      <c r="S22" s="41">
        <f t="shared" si="6"/>
        <v>0</v>
      </c>
      <c r="T22" s="2"/>
      <c r="U22" s="2"/>
      <c r="V22" s="2"/>
      <c r="W22" s="2"/>
      <c r="X22" s="2"/>
      <c r="Y22" s="2"/>
      <c r="Z22" s="2"/>
      <c r="AA22" s="2"/>
      <c r="AB22" s="2"/>
    </row>
    <row r="23" spans="1:28" ht="18" customHeight="1" x14ac:dyDescent="0.3">
      <c r="A23" s="44">
        <v>7</v>
      </c>
      <c r="B23" s="45" t="s">
        <v>36</v>
      </c>
      <c r="C23" s="36" t="s">
        <v>36</v>
      </c>
      <c r="D23" s="37">
        <v>28</v>
      </c>
      <c r="E23" s="38">
        <v>26</v>
      </c>
      <c r="F23" s="38">
        <v>2</v>
      </c>
      <c r="G23" s="38">
        <f t="shared" si="0"/>
        <v>28</v>
      </c>
      <c r="H23" s="39">
        <f t="shared" si="1"/>
        <v>100</v>
      </c>
      <c r="I23" s="38">
        <v>0</v>
      </c>
      <c r="J23" s="38">
        <v>0</v>
      </c>
      <c r="K23" s="38">
        <f t="shared" si="2"/>
        <v>0</v>
      </c>
      <c r="L23" s="38">
        <v>0</v>
      </c>
      <c r="M23" s="40">
        <v>0</v>
      </c>
      <c r="N23" s="38">
        <v>0</v>
      </c>
      <c r="O23" s="38">
        <v>0</v>
      </c>
      <c r="P23" s="38">
        <f t="shared" si="4"/>
        <v>0</v>
      </c>
      <c r="Q23" s="41">
        <v>0</v>
      </c>
      <c r="R23" s="41">
        <v>0</v>
      </c>
      <c r="S23" s="41">
        <v>0</v>
      </c>
      <c r="T23" s="2"/>
      <c r="U23" s="2"/>
      <c r="V23" s="2"/>
      <c r="W23" s="2"/>
      <c r="X23" s="2"/>
      <c r="Y23" s="2"/>
      <c r="Z23" s="2"/>
      <c r="AA23" s="2"/>
      <c r="AB23" s="2"/>
    </row>
    <row r="24" spans="1:28" ht="18" customHeight="1" x14ac:dyDescent="0.3">
      <c r="A24" s="42"/>
      <c r="B24" s="43"/>
      <c r="C24" s="36" t="s">
        <v>37</v>
      </c>
      <c r="D24" s="37">
        <v>0</v>
      </c>
      <c r="E24" s="38">
        <v>0</v>
      </c>
      <c r="F24" s="38">
        <v>0</v>
      </c>
      <c r="G24" s="38">
        <f t="shared" si="0"/>
        <v>0</v>
      </c>
      <c r="H24" s="39">
        <v>0</v>
      </c>
      <c r="I24" s="38">
        <v>0</v>
      </c>
      <c r="J24" s="38">
        <v>0</v>
      </c>
      <c r="K24" s="38">
        <f t="shared" si="2"/>
        <v>0</v>
      </c>
      <c r="L24" s="38">
        <v>0</v>
      </c>
      <c r="M24" s="40">
        <v>0</v>
      </c>
      <c r="N24" s="38">
        <v>0</v>
      </c>
      <c r="O24" s="38">
        <v>0</v>
      </c>
      <c r="P24" s="38">
        <f t="shared" si="4"/>
        <v>0</v>
      </c>
      <c r="Q24" s="41">
        <v>0</v>
      </c>
      <c r="R24" s="41">
        <v>0</v>
      </c>
      <c r="S24" s="41">
        <v>0</v>
      </c>
      <c r="T24" s="2"/>
      <c r="U24" s="2"/>
      <c r="V24" s="2"/>
      <c r="W24" s="2"/>
      <c r="X24" s="2"/>
      <c r="Y24" s="2"/>
      <c r="Z24" s="2"/>
      <c r="AA24" s="2"/>
      <c r="AB24" s="2"/>
    </row>
    <row r="25" spans="1:28" ht="18" customHeight="1" x14ac:dyDescent="0.3">
      <c r="A25" s="44">
        <v>8</v>
      </c>
      <c r="B25" s="45" t="s">
        <v>38</v>
      </c>
      <c r="C25" s="36" t="s">
        <v>38</v>
      </c>
      <c r="D25" s="37">
        <v>57</v>
      </c>
      <c r="E25" s="38">
        <v>55</v>
      </c>
      <c r="F25" s="38">
        <v>0</v>
      </c>
      <c r="G25" s="38">
        <f t="shared" si="0"/>
        <v>55</v>
      </c>
      <c r="H25" s="39">
        <f t="shared" si="1"/>
        <v>96.491228070175438</v>
      </c>
      <c r="I25" s="38">
        <v>1</v>
      </c>
      <c r="J25" s="38">
        <v>1</v>
      </c>
      <c r="K25" s="38">
        <f t="shared" si="2"/>
        <v>2</v>
      </c>
      <c r="L25" s="38">
        <v>2</v>
      </c>
      <c r="M25" s="40">
        <f t="shared" si="3"/>
        <v>100</v>
      </c>
      <c r="N25" s="38">
        <v>0</v>
      </c>
      <c r="O25" s="38">
        <v>0</v>
      </c>
      <c r="P25" s="38">
        <f t="shared" si="4"/>
        <v>0</v>
      </c>
      <c r="Q25" s="41">
        <f t="shared" si="5"/>
        <v>0</v>
      </c>
      <c r="R25" s="41">
        <f>O25/J25*100</f>
        <v>0</v>
      </c>
      <c r="S25" s="41">
        <f t="shared" si="6"/>
        <v>0</v>
      </c>
      <c r="T25" s="2"/>
      <c r="U25" s="2"/>
      <c r="V25" s="2"/>
      <c r="W25" s="2"/>
      <c r="X25" s="2"/>
      <c r="Y25" s="2"/>
      <c r="Z25" s="2"/>
      <c r="AA25" s="2"/>
      <c r="AB25" s="2"/>
    </row>
    <row r="26" spans="1:28" ht="18" customHeight="1" x14ac:dyDescent="0.3">
      <c r="A26" s="34"/>
      <c r="B26" s="35"/>
      <c r="C26" s="36" t="s">
        <v>39</v>
      </c>
      <c r="D26" s="37">
        <v>104</v>
      </c>
      <c r="E26" s="38">
        <v>17</v>
      </c>
      <c r="F26" s="38">
        <v>86</v>
      </c>
      <c r="G26" s="38">
        <f t="shared" si="0"/>
        <v>103</v>
      </c>
      <c r="H26" s="39">
        <f t="shared" si="1"/>
        <v>99.038461538461547</v>
      </c>
      <c r="I26" s="38">
        <v>1</v>
      </c>
      <c r="J26" s="38">
        <v>0</v>
      </c>
      <c r="K26" s="38">
        <f t="shared" si="2"/>
        <v>1</v>
      </c>
      <c r="L26" s="38">
        <v>1</v>
      </c>
      <c r="M26" s="40">
        <f t="shared" si="3"/>
        <v>100</v>
      </c>
      <c r="N26" s="38">
        <v>0</v>
      </c>
      <c r="O26" s="38">
        <v>0</v>
      </c>
      <c r="P26" s="38">
        <f t="shared" si="4"/>
        <v>0</v>
      </c>
      <c r="Q26" s="41">
        <f t="shared" si="5"/>
        <v>0</v>
      </c>
      <c r="R26" s="41">
        <v>0</v>
      </c>
      <c r="S26" s="41">
        <f t="shared" si="6"/>
        <v>0</v>
      </c>
      <c r="T26" s="2"/>
      <c r="U26" s="2"/>
      <c r="V26" s="2"/>
      <c r="W26" s="2"/>
      <c r="X26" s="2"/>
      <c r="Y26" s="2"/>
      <c r="Z26" s="2"/>
      <c r="AA26" s="2"/>
      <c r="AB26" s="2"/>
    </row>
    <row r="27" spans="1:28" ht="18" customHeight="1" x14ac:dyDescent="0.3">
      <c r="A27" s="42"/>
      <c r="B27" s="43"/>
      <c r="C27" s="36" t="s">
        <v>40</v>
      </c>
      <c r="D27" s="37">
        <v>0</v>
      </c>
      <c r="E27" s="38">
        <v>0</v>
      </c>
      <c r="F27" s="38">
        <v>0</v>
      </c>
      <c r="G27" s="38">
        <f t="shared" si="0"/>
        <v>0</v>
      </c>
      <c r="H27" s="39">
        <v>0</v>
      </c>
      <c r="I27" s="38">
        <v>0</v>
      </c>
      <c r="J27" s="38">
        <v>0</v>
      </c>
      <c r="K27" s="38">
        <f t="shared" si="2"/>
        <v>0</v>
      </c>
      <c r="L27" s="38">
        <v>0</v>
      </c>
      <c r="M27" s="40">
        <v>0</v>
      </c>
      <c r="N27" s="38">
        <v>0</v>
      </c>
      <c r="O27" s="38">
        <v>0</v>
      </c>
      <c r="P27" s="38">
        <f t="shared" si="4"/>
        <v>0</v>
      </c>
      <c r="Q27" s="41">
        <v>0</v>
      </c>
      <c r="R27" s="41">
        <v>0</v>
      </c>
      <c r="S27" s="41">
        <v>0</v>
      </c>
      <c r="T27" s="2"/>
      <c r="U27" s="2"/>
      <c r="V27" s="2"/>
      <c r="W27" s="2"/>
      <c r="X27" s="2"/>
      <c r="Y27" s="2"/>
      <c r="Z27" s="2"/>
      <c r="AA27" s="2"/>
      <c r="AB27" s="2"/>
    </row>
    <row r="28" spans="1:28" ht="18" customHeight="1" x14ac:dyDescent="0.3">
      <c r="A28" s="44">
        <v>9</v>
      </c>
      <c r="B28" s="45" t="s">
        <v>41</v>
      </c>
      <c r="C28" s="36" t="s">
        <v>42</v>
      </c>
      <c r="D28" s="37">
        <v>0</v>
      </c>
      <c r="E28" s="38">
        <v>0</v>
      </c>
      <c r="F28" s="38">
        <v>0</v>
      </c>
      <c r="G28" s="38">
        <f t="shared" si="0"/>
        <v>0</v>
      </c>
      <c r="H28" s="39">
        <v>0</v>
      </c>
      <c r="I28" s="38">
        <v>0</v>
      </c>
      <c r="J28" s="38">
        <v>0</v>
      </c>
      <c r="K28" s="38">
        <f t="shared" si="2"/>
        <v>0</v>
      </c>
      <c r="L28" s="38">
        <v>0</v>
      </c>
      <c r="M28" s="40">
        <v>0</v>
      </c>
      <c r="N28" s="38">
        <v>0</v>
      </c>
      <c r="O28" s="38">
        <v>0</v>
      </c>
      <c r="P28" s="38">
        <f t="shared" si="4"/>
        <v>0</v>
      </c>
      <c r="Q28" s="41">
        <v>0</v>
      </c>
      <c r="R28" s="41">
        <v>0</v>
      </c>
      <c r="S28" s="41">
        <v>0</v>
      </c>
      <c r="T28" s="2"/>
      <c r="U28" s="2"/>
      <c r="V28" s="2"/>
      <c r="W28" s="2"/>
      <c r="X28" s="2"/>
      <c r="Y28" s="2"/>
      <c r="Z28" s="2"/>
      <c r="AA28" s="2"/>
      <c r="AB28" s="2"/>
    </row>
    <row r="29" spans="1:28" ht="18" customHeight="1" x14ac:dyDescent="0.3">
      <c r="A29" s="34"/>
      <c r="B29" s="35"/>
      <c r="C29" s="36" t="s">
        <v>43</v>
      </c>
      <c r="D29" s="37">
        <v>172</v>
      </c>
      <c r="E29" s="38">
        <v>151</v>
      </c>
      <c r="F29" s="38">
        <v>11</v>
      </c>
      <c r="G29" s="38">
        <f t="shared" si="0"/>
        <v>162</v>
      </c>
      <c r="H29" s="39">
        <f t="shared" si="1"/>
        <v>94.186046511627907</v>
      </c>
      <c r="I29" s="38">
        <v>9</v>
      </c>
      <c r="J29" s="38">
        <v>2</v>
      </c>
      <c r="K29" s="38">
        <f t="shared" si="2"/>
        <v>11</v>
      </c>
      <c r="L29" s="38">
        <v>11</v>
      </c>
      <c r="M29" s="40">
        <f t="shared" si="3"/>
        <v>100</v>
      </c>
      <c r="N29" s="38">
        <v>0</v>
      </c>
      <c r="O29" s="38">
        <v>0</v>
      </c>
      <c r="P29" s="38">
        <f t="shared" si="4"/>
        <v>0</v>
      </c>
      <c r="Q29" s="41">
        <f t="shared" si="5"/>
        <v>0</v>
      </c>
      <c r="R29" s="41">
        <f>O29/J29*100</f>
        <v>0</v>
      </c>
      <c r="S29" s="41">
        <f t="shared" si="6"/>
        <v>0</v>
      </c>
      <c r="T29" s="2"/>
      <c r="U29" s="2"/>
      <c r="V29" s="2"/>
      <c r="W29" s="2"/>
      <c r="X29" s="2"/>
      <c r="Y29" s="2"/>
      <c r="Z29" s="2"/>
      <c r="AA29" s="2"/>
      <c r="AB29" s="2"/>
    </row>
    <row r="30" spans="1:28" ht="18" customHeight="1" x14ac:dyDescent="0.3">
      <c r="A30" s="48"/>
      <c r="B30" s="49"/>
      <c r="C30" s="36" t="s">
        <v>44</v>
      </c>
      <c r="D30" s="37">
        <v>0</v>
      </c>
      <c r="E30" s="38">
        <v>0</v>
      </c>
      <c r="F30" s="38">
        <v>0</v>
      </c>
      <c r="G30" s="38">
        <f t="shared" si="0"/>
        <v>0</v>
      </c>
      <c r="H30" s="39">
        <v>0</v>
      </c>
      <c r="I30" s="38">
        <v>0</v>
      </c>
      <c r="J30" s="38">
        <v>0</v>
      </c>
      <c r="K30" s="38">
        <f t="shared" si="2"/>
        <v>0</v>
      </c>
      <c r="L30" s="38">
        <v>0</v>
      </c>
      <c r="M30" s="40">
        <v>0</v>
      </c>
      <c r="N30" s="38">
        <v>0</v>
      </c>
      <c r="O30" s="38">
        <v>0</v>
      </c>
      <c r="P30" s="38">
        <f t="shared" si="4"/>
        <v>0</v>
      </c>
      <c r="Q30" s="41">
        <v>0</v>
      </c>
      <c r="R30" s="41">
        <v>0</v>
      </c>
      <c r="S30" s="41">
        <v>0</v>
      </c>
      <c r="T30" s="2"/>
      <c r="U30" s="2"/>
      <c r="V30" s="2"/>
      <c r="W30" s="2"/>
      <c r="X30" s="2"/>
      <c r="Y30" s="2"/>
      <c r="Z30" s="2"/>
      <c r="AA30" s="2"/>
      <c r="AB30" s="2"/>
    </row>
    <row r="31" spans="1:28" ht="18" customHeight="1" x14ac:dyDescent="0.3">
      <c r="A31" s="50">
        <v>10</v>
      </c>
      <c r="B31" s="51" t="s">
        <v>45</v>
      </c>
      <c r="C31" s="52" t="s">
        <v>46</v>
      </c>
      <c r="D31" s="53">
        <v>68</v>
      </c>
      <c r="E31" s="54">
        <v>66</v>
      </c>
      <c r="F31" s="54">
        <v>0</v>
      </c>
      <c r="G31" s="54">
        <f t="shared" si="0"/>
        <v>66</v>
      </c>
      <c r="H31" s="55">
        <f t="shared" si="1"/>
        <v>97.058823529411768</v>
      </c>
      <c r="I31" s="54">
        <v>2</v>
      </c>
      <c r="J31" s="54">
        <v>0</v>
      </c>
      <c r="K31" s="54">
        <f t="shared" si="2"/>
        <v>2</v>
      </c>
      <c r="L31" s="54">
        <v>2</v>
      </c>
      <c r="M31" s="56">
        <f t="shared" si="3"/>
        <v>100</v>
      </c>
      <c r="N31" s="54">
        <v>0</v>
      </c>
      <c r="O31" s="54">
        <v>0</v>
      </c>
      <c r="P31" s="38">
        <f t="shared" si="4"/>
        <v>0</v>
      </c>
      <c r="Q31" s="57">
        <f t="shared" si="5"/>
        <v>0</v>
      </c>
      <c r="R31" s="57">
        <v>0</v>
      </c>
      <c r="S31" s="41">
        <v>0</v>
      </c>
      <c r="T31" s="2"/>
      <c r="U31" s="2"/>
      <c r="V31" s="2"/>
      <c r="W31" s="2"/>
      <c r="X31" s="2"/>
      <c r="Y31" s="2"/>
      <c r="Z31" s="2"/>
      <c r="AA31" s="2"/>
      <c r="AB31" s="2"/>
    </row>
    <row r="32" spans="1:28" ht="19.5" customHeight="1" x14ac:dyDescent="0.3">
      <c r="A32" s="58" t="s">
        <v>47</v>
      </c>
      <c r="B32" s="59"/>
      <c r="C32" s="60"/>
      <c r="D32" s="61">
        <f>SUM(D11:D31)</f>
        <v>820</v>
      </c>
      <c r="E32" s="61">
        <f>SUM(E11:E31)</f>
        <v>549</v>
      </c>
      <c r="F32" s="61">
        <f>SUM(F11:F31)</f>
        <v>246</v>
      </c>
      <c r="G32" s="62">
        <f>SUM(G11:G31)</f>
        <v>795</v>
      </c>
      <c r="H32" s="63">
        <f>G32/D32*100</f>
        <v>96.951219512195124</v>
      </c>
      <c r="I32" s="62">
        <f>SUM(I11:I31)</f>
        <v>25</v>
      </c>
      <c r="J32" s="62">
        <f>SUM(J11:J31)</f>
        <v>7</v>
      </c>
      <c r="K32" s="62">
        <f>SUM(K11:K31)</f>
        <v>32</v>
      </c>
      <c r="L32" s="62">
        <f>SUM(L11:L31)</f>
        <v>32</v>
      </c>
      <c r="M32" s="64">
        <f>L32/K32*100</f>
        <v>100</v>
      </c>
      <c r="N32" s="62">
        <f>SUM(N11:N31)</f>
        <v>0</v>
      </c>
      <c r="O32" s="62">
        <f>SUM(O11:O31)</f>
        <v>0</v>
      </c>
      <c r="P32" s="62">
        <f>SUM(P11:P31)</f>
        <v>0</v>
      </c>
      <c r="Q32" s="65">
        <f>N32/(I32)*100</f>
        <v>0</v>
      </c>
      <c r="R32" s="65">
        <f>O32/(J32)*100</f>
        <v>0</v>
      </c>
      <c r="S32" s="65">
        <f>P32/(K32)*100</f>
        <v>0</v>
      </c>
      <c r="T32" s="2"/>
      <c r="U32" s="2"/>
      <c r="V32" s="2"/>
      <c r="W32" s="2"/>
      <c r="X32" s="2"/>
      <c r="Y32" s="2"/>
      <c r="Z32" s="2"/>
      <c r="AA32" s="2"/>
      <c r="AB32" s="2"/>
    </row>
    <row r="33" spans="1:28" ht="19.5" customHeight="1" thickBot="1" x14ac:dyDescent="0.35">
      <c r="A33" s="66" t="s">
        <v>48</v>
      </c>
      <c r="B33" s="67"/>
      <c r="C33" s="68"/>
      <c r="D33" s="69"/>
      <c r="E33" s="70"/>
      <c r="F33" s="71"/>
      <c r="G33" s="71"/>
      <c r="H33" s="72"/>
      <c r="I33" s="72"/>
      <c r="J33" s="72"/>
      <c r="K33" s="73">
        <f>K32/'[1]2'!E26*1000</f>
        <v>6.7841454520784925E-2</v>
      </c>
      <c r="L33" s="74"/>
      <c r="M33" s="74"/>
      <c r="N33" s="75"/>
      <c r="O33" s="75"/>
      <c r="P33" s="76"/>
      <c r="Q33" s="76"/>
      <c r="R33" s="76"/>
      <c r="S33" s="77"/>
      <c r="T33" s="2"/>
      <c r="U33" s="2"/>
      <c r="V33" s="2"/>
      <c r="W33" s="2"/>
      <c r="X33" s="2"/>
      <c r="Y33" s="2"/>
      <c r="Z33" s="2"/>
      <c r="AA33" s="2"/>
      <c r="AB33" s="2"/>
    </row>
    <row r="34" spans="1:28" x14ac:dyDescent="0.3">
      <c r="A34" s="2"/>
      <c r="B34" s="2"/>
      <c r="C34" s="2"/>
      <c r="D34" s="2"/>
      <c r="E34" s="78"/>
      <c r="F34" s="78"/>
      <c r="G34" s="78"/>
      <c r="H34" s="78"/>
      <c r="I34" s="78"/>
      <c r="J34" s="78"/>
      <c r="K34" s="78"/>
      <c r="L34" s="78"/>
      <c r="M34" s="78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ht="14.4" x14ac:dyDescent="0.3">
      <c r="A35" s="79" t="s">
        <v>49</v>
      </c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</row>
    <row r="36" spans="1:28" ht="14.4" x14ac:dyDescent="0.3">
      <c r="A36" s="79" t="s">
        <v>50</v>
      </c>
      <c r="B36" s="79" t="s">
        <v>51</v>
      </c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</row>
    <row r="37" spans="1:28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1:28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spans="1:28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spans="1:28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spans="1:28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1:28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1:28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1:28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1:28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1:28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1:28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1:28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1:28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1:28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1:28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1:28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1:28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1:28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spans="1:28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spans="1:28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spans="1:28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spans="1:28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spans="1:28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spans="1:28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spans="1:28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spans="1:28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spans="1:28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spans="1:28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spans="1:28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spans="1:28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spans="1:28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spans="1:28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spans="1:28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spans="1:28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spans="1:28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spans="1:28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spans="1:28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spans="1:28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spans="1:28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spans="1:28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spans="1:28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spans="1:28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 spans="1:28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 spans="1:28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 spans="1:28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 spans="1:28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 spans="1:28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 spans="1:28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 spans="1:28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 spans="1:28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</row>
    <row r="251" spans="1:28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</row>
    <row r="252" spans="1:28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</row>
    <row r="253" spans="1:28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</row>
    <row r="254" spans="1:28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</row>
    <row r="255" spans="1:28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</row>
    <row r="256" spans="1:28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</row>
    <row r="257" spans="1:28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</row>
    <row r="258" spans="1:28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</row>
    <row r="259" spans="1:28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</row>
    <row r="260" spans="1:28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</row>
    <row r="261" spans="1:28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</row>
    <row r="262" spans="1:28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</row>
    <row r="263" spans="1:28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</row>
    <row r="264" spans="1:28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</row>
    <row r="265" spans="1:28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</row>
    <row r="266" spans="1:28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</row>
    <row r="267" spans="1:28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</row>
    <row r="268" spans="1:28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</row>
    <row r="269" spans="1:28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</row>
    <row r="270" spans="1:28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</row>
    <row r="271" spans="1:28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</row>
    <row r="272" spans="1:28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</row>
    <row r="273" spans="1:28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</row>
    <row r="274" spans="1:28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</row>
    <row r="275" spans="1:28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</row>
    <row r="276" spans="1:28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</row>
    <row r="277" spans="1:28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</row>
    <row r="278" spans="1:28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</row>
    <row r="279" spans="1:28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</row>
    <row r="280" spans="1:28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</row>
    <row r="281" spans="1:28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</row>
    <row r="282" spans="1:28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</row>
    <row r="283" spans="1:28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</row>
    <row r="284" spans="1:28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</row>
    <row r="285" spans="1:28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</row>
    <row r="286" spans="1:28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</row>
    <row r="287" spans="1:28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</row>
    <row r="288" spans="1:28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</row>
    <row r="289" spans="1:28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</row>
    <row r="290" spans="1:28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</row>
    <row r="291" spans="1:28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</row>
    <row r="292" spans="1:28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</row>
    <row r="293" spans="1:28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</row>
    <row r="294" spans="1:28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</row>
    <row r="295" spans="1:28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</row>
    <row r="296" spans="1:28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</row>
    <row r="297" spans="1:28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</row>
    <row r="298" spans="1:28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</row>
    <row r="299" spans="1:28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</row>
    <row r="300" spans="1:28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</row>
    <row r="301" spans="1:28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</row>
    <row r="302" spans="1:28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</row>
    <row r="303" spans="1:28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</row>
    <row r="304" spans="1:28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</row>
    <row r="305" spans="1:28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</row>
    <row r="306" spans="1:28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</row>
    <row r="307" spans="1:28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</row>
    <row r="308" spans="1:28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</row>
    <row r="309" spans="1:28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</row>
    <row r="310" spans="1:28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</row>
    <row r="311" spans="1:28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</row>
    <row r="312" spans="1:28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</row>
    <row r="313" spans="1:28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</row>
    <row r="314" spans="1:28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</row>
    <row r="315" spans="1:28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</row>
    <row r="316" spans="1:28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</row>
    <row r="317" spans="1:28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</row>
    <row r="318" spans="1:28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</row>
    <row r="319" spans="1:28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</row>
    <row r="320" spans="1:28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</row>
    <row r="321" spans="1:28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</row>
    <row r="322" spans="1:28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</row>
    <row r="323" spans="1:28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</row>
    <row r="324" spans="1:28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</row>
    <row r="325" spans="1:28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</row>
    <row r="326" spans="1:28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</row>
    <row r="327" spans="1:28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</row>
    <row r="328" spans="1:28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</row>
    <row r="329" spans="1:28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</row>
    <row r="330" spans="1:28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</row>
    <row r="331" spans="1:28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</row>
    <row r="332" spans="1:28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</row>
    <row r="333" spans="1:28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</row>
    <row r="334" spans="1:28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</row>
    <row r="335" spans="1:28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</row>
    <row r="336" spans="1:28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</row>
    <row r="337" spans="1:28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</row>
    <row r="338" spans="1:28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</row>
    <row r="339" spans="1:28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</row>
    <row r="340" spans="1:28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</row>
    <row r="341" spans="1:28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</row>
    <row r="342" spans="1:28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</row>
    <row r="343" spans="1:28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</row>
    <row r="344" spans="1:28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</row>
    <row r="345" spans="1:28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</row>
    <row r="346" spans="1:28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</row>
    <row r="347" spans="1:28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</row>
    <row r="348" spans="1:28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</row>
    <row r="349" spans="1:28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</row>
    <row r="350" spans="1:28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</row>
    <row r="351" spans="1:28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</row>
    <row r="352" spans="1:28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</row>
    <row r="353" spans="1:28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</row>
    <row r="354" spans="1:28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</row>
    <row r="355" spans="1:28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</row>
    <row r="356" spans="1:28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</row>
    <row r="357" spans="1:28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</row>
    <row r="358" spans="1:28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</row>
    <row r="359" spans="1:28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</row>
    <row r="360" spans="1:28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</row>
    <row r="361" spans="1:28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</row>
    <row r="362" spans="1:28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</row>
    <row r="363" spans="1:28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</row>
    <row r="364" spans="1:28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</row>
    <row r="365" spans="1:28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</row>
    <row r="366" spans="1:28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</row>
    <row r="367" spans="1:28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</row>
    <row r="368" spans="1:28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</row>
    <row r="369" spans="1:28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</row>
    <row r="370" spans="1:28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</row>
    <row r="371" spans="1:28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</row>
    <row r="372" spans="1:28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</row>
    <row r="373" spans="1:28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</row>
    <row r="374" spans="1:28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</row>
    <row r="375" spans="1:28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</row>
    <row r="376" spans="1:28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</row>
    <row r="377" spans="1:28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</row>
    <row r="378" spans="1:28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</row>
    <row r="379" spans="1:28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</row>
    <row r="380" spans="1:28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</row>
    <row r="381" spans="1:28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</row>
    <row r="382" spans="1:28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</row>
    <row r="383" spans="1:28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</row>
    <row r="384" spans="1:28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</row>
    <row r="385" spans="1:28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</row>
    <row r="386" spans="1:28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</row>
    <row r="387" spans="1:28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</row>
    <row r="388" spans="1:28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</row>
    <row r="389" spans="1:28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</row>
    <row r="390" spans="1:28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</row>
    <row r="391" spans="1:28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</row>
    <row r="392" spans="1:28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</row>
    <row r="393" spans="1:28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</row>
    <row r="394" spans="1:28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</row>
    <row r="395" spans="1:28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</row>
    <row r="396" spans="1:28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</row>
    <row r="397" spans="1:28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</row>
    <row r="398" spans="1:28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</row>
    <row r="399" spans="1:28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</row>
    <row r="400" spans="1:28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</row>
    <row r="401" spans="1:28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</row>
    <row r="402" spans="1:28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</row>
    <row r="403" spans="1:28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</row>
    <row r="404" spans="1:28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</row>
    <row r="405" spans="1:28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</row>
    <row r="406" spans="1:28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</row>
    <row r="407" spans="1:28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</row>
    <row r="408" spans="1:28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</row>
    <row r="409" spans="1:28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</row>
    <row r="410" spans="1:28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</row>
    <row r="411" spans="1:28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</row>
    <row r="412" spans="1:28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</row>
    <row r="413" spans="1:28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</row>
    <row r="414" spans="1:28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</row>
    <row r="415" spans="1:28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</row>
    <row r="416" spans="1:28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</row>
    <row r="417" spans="1:28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</row>
    <row r="418" spans="1:28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</row>
    <row r="419" spans="1:28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</row>
    <row r="420" spans="1:28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</row>
    <row r="421" spans="1:28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</row>
    <row r="422" spans="1:28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</row>
    <row r="423" spans="1:28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</row>
    <row r="424" spans="1:28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</row>
    <row r="425" spans="1:28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</row>
    <row r="426" spans="1:28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</row>
    <row r="427" spans="1:28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</row>
    <row r="428" spans="1:28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</row>
    <row r="429" spans="1:28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</row>
    <row r="430" spans="1:28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</row>
    <row r="431" spans="1:28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</row>
    <row r="432" spans="1:28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</row>
    <row r="433" spans="1:28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</row>
    <row r="434" spans="1:28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</row>
    <row r="435" spans="1:28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</row>
    <row r="436" spans="1:28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</row>
    <row r="437" spans="1:28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</row>
    <row r="438" spans="1:28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</row>
    <row r="439" spans="1:28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</row>
    <row r="440" spans="1:28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</row>
    <row r="441" spans="1:28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</row>
    <row r="442" spans="1:28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</row>
    <row r="443" spans="1:28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</row>
    <row r="444" spans="1:28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</row>
    <row r="445" spans="1:28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</row>
    <row r="446" spans="1:28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</row>
    <row r="447" spans="1:28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</row>
    <row r="448" spans="1:28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</row>
    <row r="449" spans="1:28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</row>
    <row r="450" spans="1:28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</row>
    <row r="451" spans="1:28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</row>
    <row r="452" spans="1:28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</row>
    <row r="453" spans="1:28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</row>
    <row r="454" spans="1:28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</row>
    <row r="455" spans="1:28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</row>
    <row r="456" spans="1:28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</row>
    <row r="457" spans="1:28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</row>
    <row r="458" spans="1:28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</row>
    <row r="459" spans="1:28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</row>
    <row r="460" spans="1:28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</row>
    <row r="461" spans="1:28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</row>
    <row r="462" spans="1:28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</row>
    <row r="463" spans="1:28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</row>
    <row r="464" spans="1:28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</row>
    <row r="465" spans="1:28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</row>
    <row r="466" spans="1:28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</row>
    <row r="467" spans="1:28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</row>
    <row r="468" spans="1:28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</row>
    <row r="469" spans="1:28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</row>
    <row r="470" spans="1:28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</row>
    <row r="471" spans="1:28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</row>
    <row r="472" spans="1:28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</row>
    <row r="473" spans="1:28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</row>
    <row r="474" spans="1:28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</row>
    <row r="475" spans="1:28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</row>
    <row r="476" spans="1:28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</row>
    <row r="477" spans="1:28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</row>
    <row r="478" spans="1:28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</row>
    <row r="479" spans="1:28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</row>
    <row r="480" spans="1:28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</row>
    <row r="481" spans="1:28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</row>
    <row r="482" spans="1:28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</row>
    <row r="483" spans="1:28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</row>
    <row r="484" spans="1:28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</row>
    <row r="485" spans="1:28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</row>
    <row r="486" spans="1:28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</row>
    <row r="487" spans="1:28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</row>
    <row r="488" spans="1:28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</row>
    <row r="489" spans="1:28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</row>
    <row r="490" spans="1:28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</row>
    <row r="491" spans="1:28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</row>
    <row r="492" spans="1:28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</row>
    <row r="493" spans="1:28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</row>
    <row r="494" spans="1:28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</row>
    <row r="495" spans="1:28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</row>
    <row r="496" spans="1:28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</row>
    <row r="497" spans="1:28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</row>
    <row r="498" spans="1:28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</row>
    <row r="499" spans="1:28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</row>
    <row r="500" spans="1:28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</row>
    <row r="501" spans="1:28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</row>
    <row r="502" spans="1:28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</row>
    <row r="503" spans="1:28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</row>
    <row r="504" spans="1:28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</row>
    <row r="505" spans="1:28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</row>
    <row r="506" spans="1:28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</row>
    <row r="507" spans="1:28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</row>
    <row r="508" spans="1:28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</row>
    <row r="509" spans="1:28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</row>
    <row r="510" spans="1:28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</row>
    <row r="511" spans="1:28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</row>
    <row r="512" spans="1:28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</row>
    <row r="513" spans="1:28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</row>
    <row r="514" spans="1:28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</row>
    <row r="515" spans="1:28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</row>
    <row r="516" spans="1:28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</row>
    <row r="517" spans="1:28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</row>
    <row r="518" spans="1:28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</row>
    <row r="519" spans="1:28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</row>
    <row r="520" spans="1:28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</row>
    <row r="521" spans="1:28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</row>
    <row r="522" spans="1:28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</row>
    <row r="523" spans="1:28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</row>
    <row r="524" spans="1:28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</row>
    <row r="525" spans="1:28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</row>
    <row r="526" spans="1:28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</row>
    <row r="527" spans="1:28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</row>
    <row r="528" spans="1:28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</row>
    <row r="529" spans="1:28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</row>
    <row r="530" spans="1:28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</row>
    <row r="531" spans="1:28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</row>
    <row r="532" spans="1:28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</row>
    <row r="533" spans="1:28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</row>
    <row r="534" spans="1:28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</row>
    <row r="535" spans="1:28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</row>
    <row r="536" spans="1:28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</row>
    <row r="537" spans="1:28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</row>
    <row r="538" spans="1:28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</row>
    <row r="539" spans="1:28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</row>
    <row r="540" spans="1:28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</row>
    <row r="541" spans="1:28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</row>
    <row r="542" spans="1:28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</row>
    <row r="543" spans="1:28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</row>
    <row r="544" spans="1:28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</row>
    <row r="545" spans="1:28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</row>
    <row r="546" spans="1:28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</row>
    <row r="547" spans="1:28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</row>
    <row r="548" spans="1:28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</row>
    <row r="549" spans="1:28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</row>
    <row r="550" spans="1:28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</row>
    <row r="551" spans="1:28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</row>
    <row r="552" spans="1:28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</row>
    <row r="553" spans="1:28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</row>
    <row r="554" spans="1:28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</row>
    <row r="555" spans="1:28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</row>
    <row r="556" spans="1:28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</row>
    <row r="557" spans="1:28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</row>
    <row r="558" spans="1:28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</row>
    <row r="559" spans="1:28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</row>
    <row r="560" spans="1:28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</row>
    <row r="561" spans="1:28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</row>
    <row r="562" spans="1:28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</row>
    <row r="563" spans="1:28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</row>
    <row r="564" spans="1:28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</row>
    <row r="565" spans="1:28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</row>
    <row r="566" spans="1:28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</row>
    <row r="567" spans="1:28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</row>
    <row r="568" spans="1:28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</row>
    <row r="569" spans="1:28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</row>
    <row r="570" spans="1:28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</row>
    <row r="571" spans="1:28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</row>
    <row r="572" spans="1:28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</row>
    <row r="573" spans="1:28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</row>
    <row r="574" spans="1:28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</row>
    <row r="575" spans="1:28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</row>
    <row r="576" spans="1:28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</row>
    <row r="577" spans="1:28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</row>
    <row r="578" spans="1:28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</row>
    <row r="579" spans="1:28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</row>
    <row r="580" spans="1:28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</row>
    <row r="581" spans="1:28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</row>
    <row r="582" spans="1:28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</row>
    <row r="583" spans="1:28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</row>
    <row r="584" spans="1:28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</row>
    <row r="585" spans="1:28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</row>
    <row r="586" spans="1:28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</row>
    <row r="587" spans="1:28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</row>
    <row r="588" spans="1:28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</row>
    <row r="589" spans="1:28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</row>
    <row r="590" spans="1:28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</row>
    <row r="591" spans="1:28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</row>
    <row r="592" spans="1:28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</row>
    <row r="593" spans="1:28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</row>
    <row r="594" spans="1:28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</row>
    <row r="595" spans="1:28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</row>
    <row r="596" spans="1:28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</row>
    <row r="597" spans="1:28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</row>
    <row r="598" spans="1:28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</row>
    <row r="599" spans="1:28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</row>
    <row r="600" spans="1:28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</row>
    <row r="601" spans="1:28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</row>
    <row r="602" spans="1:28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</row>
    <row r="603" spans="1:28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</row>
    <row r="604" spans="1:28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</row>
    <row r="605" spans="1:28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</row>
    <row r="606" spans="1:28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</row>
    <row r="607" spans="1:28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</row>
    <row r="608" spans="1:28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</row>
    <row r="609" spans="1:28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</row>
    <row r="610" spans="1:28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</row>
    <row r="611" spans="1:28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</row>
    <row r="612" spans="1:28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</row>
    <row r="613" spans="1:28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</row>
    <row r="614" spans="1:28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</row>
    <row r="615" spans="1:28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</row>
    <row r="616" spans="1:28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</row>
    <row r="617" spans="1:28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</row>
    <row r="618" spans="1:28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</row>
    <row r="619" spans="1:28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</row>
    <row r="620" spans="1:28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</row>
    <row r="621" spans="1:28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</row>
    <row r="622" spans="1:28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</row>
    <row r="623" spans="1:28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</row>
    <row r="624" spans="1:28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</row>
    <row r="625" spans="1:28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</row>
    <row r="626" spans="1:28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</row>
    <row r="627" spans="1:28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</row>
    <row r="628" spans="1:28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</row>
    <row r="629" spans="1:28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</row>
    <row r="630" spans="1:28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</row>
    <row r="631" spans="1:28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</row>
    <row r="632" spans="1:28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</row>
    <row r="633" spans="1:28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</row>
    <row r="634" spans="1:28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</row>
    <row r="635" spans="1:28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</row>
    <row r="636" spans="1:28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</row>
    <row r="637" spans="1:28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</row>
    <row r="638" spans="1:28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</row>
    <row r="639" spans="1:28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</row>
    <row r="640" spans="1:28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</row>
    <row r="641" spans="1:28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</row>
    <row r="642" spans="1:28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</row>
    <row r="643" spans="1:28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</row>
    <row r="644" spans="1:28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</row>
    <row r="645" spans="1:28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</row>
    <row r="646" spans="1:28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</row>
    <row r="647" spans="1:28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</row>
    <row r="648" spans="1:28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</row>
    <row r="649" spans="1:28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</row>
    <row r="650" spans="1:28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</row>
    <row r="651" spans="1:28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</row>
    <row r="652" spans="1:28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</row>
    <row r="653" spans="1:28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</row>
    <row r="654" spans="1:28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</row>
    <row r="655" spans="1:28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</row>
    <row r="656" spans="1:28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</row>
    <row r="657" spans="1:28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</row>
    <row r="658" spans="1:28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</row>
    <row r="659" spans="1:28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</row>
    <row r="660" spans="1:28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</row>
    <row r="661" spans="1:28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</row>
    <row r="662" spans="1:28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</row>
    <row r="663" spans="1:28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</row>
    <row r="664" spans="1:28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</row>
    <row r="665" spans="1:28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</row>
    <row r="666" spans="1:28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</row>
    <row r="667" spans="1:28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</row>
    <row r="668" spans="1:28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</row>
    <row r="669" spans="1:28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</row>
    <row r="670" spans="1:28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</row>
    <row r="671" spans="1:28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</row>
    <row r="672" spans="1:28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</row>
    <row r="673" spans="1:28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</row>
    <row r="674" spans="1:28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</row>
    <row r="675" spans="1:28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</row>
    <row r="676" spans="1:28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</row>
    <row r="677" spans="1:28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</row>
    <row r="678" spans="1:28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</row>
    <row r="679" spans="1:28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</row>
    <row r="680" spans="1:28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</row>
    <row r="681" spans="1:28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</row>
    <row r="682" spans="1:28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</row>
    <row r="683" spans="1:28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</row>
    <row r="684" spans="1:28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</row>
    <row r="685" spans="1:28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</row>
    <row r="686" spans="1:28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</row>
    <row r="687" spans="1:28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</row>
    <row r="688" spans="1:28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</row>
    <row r="689" spans="1:28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</row>
    <row r="690" spans="1:28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</row>
    <row r="691" spans="1:28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</row>
    <row r="692" spans="1:28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</row>
    <row r="693" spans="1:28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</row>
    <row r="694" spans="1:28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</row>
    <row r="695" spans="1:28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</row>
    <row r="696" spans="1:28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</row>
    <row r="697" spans="1:28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</row>
    <row r="698" spans="1:28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</row>
    <row r="699" spans="1:28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</row>
    <row r="700" spans="1:28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</row>
    <row r="701" spans="1:28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</row>
    <row r="702" spans="1:28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</row>
    <row r="703" spans="1:28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</row>
    <row r="704" spans="1:28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</row>
    <row r="705" spans="1:28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</row>
    <row r="706" spans="1:28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</row>
    <row r="707" spans="1:28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</row>
    <row r="708" spans="1:28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</row>
    <row r="709" spans="1:28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</row>
    <row r="710" spans="1:28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</row>
    <row r="711" spans="1:28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</row>
    <row r="712" spans="1:28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</row>
    <row r="713" spans="1:28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</row>
    <row r="714" spans="1:28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</row>
    <row r="715" spans="1:28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</row>
    <row r="716" spans="1:28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</row>
    <row r="717" spans="1:28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</row>
    <row r="718" spans="1:28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</row>
    <row r="719" spans="1:28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</row>
    <row r="720" spans="1:28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</row>
    <row r="721" spans="1:28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</row>
    <row r="722" spans="1:28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</row>
    <row r="723" spans="1:28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</row>
    <row r="724" spans="1:28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</row>
    <row r="725" spans="1:28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</row>
    <row r="726" spans="1:28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</row>
    <row r="727" spans="1:28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</row>
    <row r="728" spans="1:28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</row>
    <row r="729" spans="1:28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</row>
    <row r="730" spans="1:28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</row>
    <row r="731" spans="1:28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</row>
    <row r="732" spans="1:28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</row>
    <row r="733" spans="1:28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</row>
    <row r="734" spans="1:28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</row>
    <row r="735" spans="1:28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</row>
    <row r="736" spans="1:28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</row>
    <row r="737" spans="1:28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</row>
    <row r="738" spans="1:28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</row>
    <row r="739" spans="1:28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</row>
    <row r="740" spans="1:28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</row>
    <row r="741" spans="1:28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</row>
    <row r="742" spans="1:28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</row>
    <row r="743" spans="1:28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</row>
    <row r="744" spans="1:28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</row>
    <row r="745" spans="1:28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</row>
    <row r="746" spans="1:28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</row>
    <row r="747" spans="1:28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</row>
    <row r="748" spans="1:28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</row>
    <row r="749" spans="1:28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</row>
    <row r="750" spans="1:28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</row>
    <row r="751" spans="1:28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</row>
    <row r="752" spans="1:28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</row>
    <row r="753" spans="1:28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</row>
    <row r="754" spans="1:28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</row>
    <row r="755" spans="1:28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</row>
    <row r="756" spans="1:28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</row>
    <row r="757" spans="1:28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</row>
    <row r="758" spans="1:28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</row>
    <row r="759" spans="1:28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</row>
    <row r="760" spans="1:28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</row>
    <row r="761" spans="1:28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</row>
    <row r="762" spans="1:28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</row>
    <row r="763" spans="1:28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</row>
    <row r="764" spans="1:28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</row>
    <row r="765" spans="1:28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</row>
    <row r="766" spans="1:28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</row>
    <row r="767" spans="1:28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</row>
    <row r="768" spans="1:28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</row>
    <row r="769" spans="1:28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</row>
    <row r="770" spans="1:28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</row>
    <row r="771" spans="1:28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</row>
    <row r="772" spans="1:28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</row>
    <row r="773" spans="1:28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</row>
    <row r="774" spans="1:28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</row>
    <row r="775" spans="1:28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</row>
    <row r="776" spans="1:28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</row>
    <row r="777" spans="1:28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</row>
    <row r="778" spans="1:28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</row>
    <row r="779" spans="1:28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</row>
    <row r="780" spans="1:28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</row>
    <row r="781" spans="1:28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</row>
    <row r="782" spans="1:28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</row>
    <row r="783" spans="1:28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</row>
    <row r="784" spans="1:28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</row>
    <row r="785" spans="1:28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</row>
    <row r="786" spans="1:28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</row>
    <row r="787" spans="1:28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</row>
    <row r="788" spans="1:28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</row>
    <row r="789" spans="1:28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</row>
    <row r="790" spans="1:28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</row>
    <row r="791" spans="1:28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</row>
    <row r="792" spans="1:28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</row>
    <row r="793" spans="1:28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</row>
    <row r="794" spans="1:28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</row>
    <row r="795" spans="1:28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</row>
    <row r="796" spans="1:28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</row>
    <row r="797" spans="1:28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</row>
    <row r="798" spans="1:28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</row>
    <row r="799" spans="1:28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</row>
    <row r="800" spans="1:28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</row>
    <row r="801" spans="1:28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</row>
    <row r="802" spans="1:28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</row>
    <row r="803" spans="1:28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</row>
    <row r="804" spans="1:28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</row>
    <row r="805" spans="1:28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</row>
    <row r="806" spans="1:28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</row>
    <row r="807" spans="1:28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</row>
    <row r="808" spans="1:28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</row>
    <row r="809" spans="1:28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</row>
    <row r="810" spans="1:28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</row>
    <row r="811" spans="1:28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</row>
    <row r="812" spans="1:28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</row>
    <row r="813" spans="1:28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</row>
    <row r="814" spans="1:28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</row>
    <row r="815" spans="1:28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</row>
    <row r="816" spans="1:28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</row>
    <row r="817" spans="1:28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</row>
    <row r="818" spans="1:28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</row>
    <row r="819" spans="1:28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</row>
    <row r="820" spans="1:28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</row>
    <row r="821" spans="1:28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</row>
    <row r="822" spans="1:28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</row>
    <row r="823" spans="1:28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</row>
    <row r="824" spans="1:28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</row>
    <row r="825" spans="1:28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</row>
    <row r="826" spans="1:28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</row>
    <row r="827" spans="1:28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</row>
    <row r="828" spans="1:28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</row>
    <row r="829" spans="1:28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</row>
    <row r="830" spans="1:28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</row>
    <row r="831" spans="1:28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</row>
    <row r="832" spans="1:28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</row>
    <row r="833" spans="1:28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</row>
    <row r="834" spans="1:28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</row>
    <row r="835" spans="1:28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</row>
    <row r="836" spans="1:28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</row>
    <row r="837" spans="1:28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</row>
    <row r="838" spans="1:28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</row>
    <row r="839" spans="1:28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</row>
    <row r="840" spans="1:28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</row>
    <row r="841" spans="1:28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</row>
    <row r="842" spans="1:28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</row>
    <row r="843" spans="1:28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</row>
    <row r="844" spans="1:28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</row>
    <row r="845" spans="1:28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</row>
    <row r="846" spans="1:28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</row>
    <row r="847" spans="1:28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</row>
    <row r="848" spans="1:28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</row>
    <row r="849" spans="1:28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</row>
    <row r="850" spans="1:28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</row>
    <row r="851" spans="1:28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</row>
    <row r="852" spans="1:28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</row>
    <row r="853" spans="1:28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</row>
    <row r="854" spans="1:28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</row>
    <row r="855" spans="1:28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</row>
    <row r="856" spans="1:28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</row>
    <row r="857" spans="1:28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</row>
    <row r="858" spans="1:28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</row>
    <row r="859" spans="1:28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</row>
    <row r="860" spans="1:28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</row>
    <row r="861" spans="1:28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</row>
    <row r="862" spans="1:28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</row>
    <row r="863" spans="1:28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</row>
    <row r="864" spans="1:28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</row>
    <row r="865" spans="1:28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</row>
    <row r="866" spans="1:28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</row>
    <row r="867" spans="1:28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</row>
    <row r="868" spans="1:28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</row>
    <row r="869" spans="1:28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</row>
    <row r="870" spans="1:28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</row>
    <row r="871" spans="1:28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</row>
    <row r="872" spans="1:28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</row>
    <row r="873" spans="1:28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</row>
    <row r="874" spans="1:28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</row>
    <row r="875" spans="1:28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</row>
    <row r="876" spans="1:28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</row>
    <row r="877" spans="1:28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</row>
    <row r="878" spans="1:28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</row>
    <row r="879" spans="1:28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</row>
    <row r="880" spans="1:28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</row>
    <row r="881" spans="1:28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</row>
    <row r="882" spans="1:28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</row>
    <row r="883" spans="1:28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</row>
    <row r="884" spans="1:28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</row>
    <row r="885" spans="1:28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</row>
    <row r="886" spans="1:28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</row>
    <row r="887" spans="1:28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</row>
    <row r="888" spans="1:28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</row>
    <row r="889" spans="1:28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</row>
    <row r="890" spans="1:28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</row>
    <row r="891" spans="1:28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</row>
    <row r="892" spans="1:28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</row>
    <row r="893" spans="1:28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</row>
    <row r="894" spans="1:28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</row>
    <row r="895" spans="1:28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</row>
    <row r="896" spans="1:28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</row>
    <row r="897" spans="1:28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</row>
    <row r="898" spans="1:28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</row>
    <row r="899" spans="1:28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</row>
    <row r="900" spans="1:28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</row>
    <row r="901" spans="1:28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</row>
    <row r="902" spans="1:28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</row>
    <row r="903" spans="1:28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</row>
    <row r="904" spans="1:28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</row>
    <row r="905" spans="1:28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</row>
    <row r="906" spans="1:28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</row>
    <row r="907" spans="1:28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</row>
    <row r="908" spans="1:28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</row>
    <row r="909" spans="1:28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</row>
    <row r="910" spans="1:28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</row>
    <row r="911" spans="1:28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</row>
    <row r="912" spans="1:28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</row>
    <row r="913" spans="1:28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</row>
    <row r="914" spans="1:28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</row>
    <row r="915" spans="1:28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</row>
    <row r="916" spans="1:28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</row>
    <row r="917" spans="1:28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</row>
    <row r="918" spans="1:28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</row>
    <row r="919" spans="1:28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</row>
    <row r="920" spans="1:28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</row>
    <row r="921" spans="1:28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</row>
    <row r="922" spans="1:28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</row>
    <row r="923" spans="1:28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</row>
    <row r="924" spans="1:28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</row>
    <row r="925" spans="1:28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</row>
    <row r="926" spans="1:28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</row>
    <row r="927" spans="1:28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</row>
    <row r="928" spans="1:28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</row>
    <row r="929" spans="1:28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</row>
    <row r="930" spans="1:28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</row>
    <row r="931" spans="1:28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</row>
    <row r="932" spans="1:28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</row>
    <row r="933" spans="1:28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</row>
    <row r="934" spans="1:28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</row>
    <row r="935" spans="1:28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</row>
    <row r="936" spans="1:28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</row>
    <row r="937" spans="1:28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</row>
    <row r="938" spans="1:28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</row>
    <row r="939" spans="1:28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</row>
    <row r="940" spans="1:28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</row>
    <row r="941" spans="1:28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</row>
    <row r="942" spans="1:28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</row>
    <row r="943" spans="1:28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</row>
    <row r="944" spans="1:28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</row>
    <row r="945" spans="1:28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</row>
    <row r="946" spans="1:28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</row>
    <row r="947" spans="1:28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</row>
    <row r="948" spans="1:28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</row>
    <row r="949" spans="1:28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</row>
    <row r="950" spans="1:28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</row>
    <row r="951" spans="1:28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</row>
    <row r="952" spans="1:28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</row>
    <row r="953" spans="1:28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</row>
    <row r="954" spans="1:28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</row>
    <row r="955" spans="1:28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</row>
    <row r="956" spans="1:28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</row>
    <row r="957" spans="1:28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</row>
    <row r="958" spans="1:28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</row>
    <row r="959" spans="1:28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</row>
    <row r="960" spans="1:28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</row>
    <row r="961" spans="1:28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</row>
    <row r="962" spans="1:28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</row>
    <row r="963" spans="1:28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</row>
    <row r="964" spans="1:28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</row>
    <row r="965" spans="1:28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</row>
    <row r="966" spans="1:28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</row>
    <row r="967" spans="1:28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</row>
    <row r="968" spans="1:28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</row>
    <row r="969" spans="1:28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</row>
    <row r="970" spans="1:28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</row>
    <row r="971" spans="1:28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</row>
    <row r="972" spans="1:28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</row>
    <row r="973" spans="1:28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</row>
    <row r="974" spans="1:28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</row>
    <row r="975" spans="1:28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</row>
    <row r="976" spans="1:28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</row>
    <row r="977" spans="1:28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</row>
    <row r="978" spans="1:28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</row>
    <row r="979" spans="1:28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</row>
    <row r="980" spans="1:28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</row>
    <row r="981" spans="1:28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</row>
    <row r="982" spans="1:28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</row>
    <row r="983" spans="1:28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</row>
    <row r="984" spans="1:28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</row>
    <row r="985" spans="1:28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</row>
    <row r="986" spans="1:28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</row>
    <row r="987" spans="1:28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</row>
    <row r="988" spans="1:28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</row>
    <row r="989" spans="1:28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</row>
    <row r="990" spans="1:28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</row>
    <row r="991" spans="1:28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</row>
    <row r="992" spans="1:28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</row>
    <row r="993" spans="1:28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</row>
    <row r="994" spans="1:28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</row>
    <row r="995" spans="1:28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</row>
    <row r="996" spans="1:28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</row>
    <row r="997" spans="1:28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</row>
  </sheetData>
  <mergeCells count="15">
    <mergeCell ref="I8:K8"/>
    <mergeCell ref="L8:L9"/>
    <mergeCell ref="M8:M9"/>
    <mergeCell ref="N8:P8"/>
    <mergeCell ref="Q8:S8"/>
    <mergeCell ref="A3:S3"/>
    <mergeCell ref="A4:S4"/>
    <mergeCell ref="A5:S5"/>
    <mergeCell ref="A7:A9"/>
    <mergeCell ref="B7:B9"/>
    <mergeCell ref="C7:C9"/>
    <mergeCell ref="D7:S7"/>
    <mergeCell ref="D8:D9"/>
    <mergeCell ref="E8:G8"/>
    <mergeCell ref="H8:H9"/>
  </mergeCells>
  <pageMargins left="0.21" right="0.13" top="0.91" bottom="0.47" header="0" footer="0"/>
  <pageSetup paperSize="9" scale="7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Pro H5</dc:creator>
  <cp:lastModifiedBy>MyBook Pro H5</cp:lastModifiedBy>
  <dcterms:created xsi:type="dcterms:W3CDTF">2025-10-24T06:03:04Z</dcterms:created>
  <dcterms:modified xsi:type="dcterms:W3CDTF">2025-10-24T06:10:57Z</dcterms:modified>
</cp:coreProperties>
</file>