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0 CAKUPAN IMUNISASI LANJUTAN DPT-HB-Hib 4 DAN CAMPAKMR2 PADA ANAK USIA DIBAWAH DUA TAHUN (BADUTA)\"/>
    </mc:Choice>
  </mc:AlternateContent>
  <xr:revisionPtr revIDLastSave="0" documentId="13_ncr:1_{2A37D0FB-DAD8-40C3-A4B3-D7C2A0D14EA2}" xr6:coauthVersionLast="47" xr6:coauthVersionMax="47" xr10:uidLastSave="{00000000-0000-0000-0000-000000000000}"/>
  <bookViews>
    <workbookView xWindow="-108" yWindow="-108" windowWidth="23256" windowHeight="12456" xr2:uid="{D90D728C-B303-4C4E-86AF-24852C455E31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P34" i="1" s="1"/>
  <c r="M34" i="1"/>
  <c r="N34" i="1" s="1"/>
  <c r="I34" i="1"/>
  <c r="J34" i="1" s="1"/>
  <c r="G34" i="1"/>
  <c r="H34" i="1" s="1"/>
  <c r="E34" i="1"/>
  <c r="D34" i="1"/>
  <c r="Q33" i="1"/>
  <c r="P33" i="1"/>
  <c r="N33" i="1"/>
  <c r="K33" i="1"/>
  <c r="L33" i="1" s="1"/>
  <c r="J33" i="1"/>
  <c r="H33" i="1"/>
  <c r="F33" i="1"/>
  <c r="R33" i="1" s="1"/>
  <c r="Q32" i="1"/>
  <c r="P32" i="1"/>
  <c r="N32" i="1"/>
  <c r="K32" i="1"/>
  <c r="J32" i="1"/>
  <c r="H32" i="1"/>
  <c r="F32" i="1"/>
  <c r="R32" i="1" s="1"/>
  <c r="Q31" i="1"/>
  <c r="P31" i="1"/>
  <c r="N31" i="1"/>
  <c r="K31" i="1"/>
  <c r="L31" i="1" s="1"/>
  <c r="J31" i="1"/>
  <c r="H31" i="1"/>
  <c r="F31" i="1"/>
  <c r="R31" i="1" s="1"/>
  <c r="Q30" i="1"/>
  <c r="R30" i="1" s="1"/>
  <c r="P30" i="1"/>
  <c r="N30" i="1"/>
  <c r="K30" i="1"/>
  <c r="L30" i="1" s="1"/>
  <c r="J30" i="1"/>
  <c r="H30" i="1"/>
  <c r="F30" i="1"/>
  <c r="Q29" i="1"/>
  <c r="R29" i="1" s="1"/>
  <c r="P29" i="1"/>
  <c r="N29" i="1"/>
  <c r="L29" i="1"/>
  <c r="K29" i="1"/>
  <c r="J29" i="1"/>
  <c r="H29" i="1"/>
  <c r="F29" i="1"/>
  <c r="Q28" i="1"/>
  <c r="P28" i="1"/>
  <c r="N28" i="1"/>
  <c r="L28" i="1"/>
  <c r="K28" i="1"/>
  <c r="J28" i="1"/>
  <c r="H28" i="1"/>
  <c r="F28" i="1"/>
  <c r="R28" i="1" s="1"/>
  <c r="Q27" i="1"/>
  <c r="R27" i="1" s="1"/>
  <c r="P27" i="1"/>
  <c r="N27" i="1"/>
  <c r="K27" i="1"/>
  <c r="L27" i="1" s="1"/>
  <c r="J27" i="1"/>
  <c r="H27" i="1"/>
  <c r="F27" i="1"/>
  <c r="Q26" i="1"/>
  <c r="R26" i="1" s="1"/>
  <c r="P26" i="1"/>
  <c r="N26" i="1"/>
  <c r="K26" i="1"/>
  <c r="L26" i="1" s="1"/>
  <c r="J26" i="1"/>
  <c r="H26" i="1"/>
  <c r="F26" i="1"/>
  <c r="Q25" i="1"/>
  <c r="P25" i="1"/>
  <c r="N25" i="1"/>
  <c r="K25" i="1"/>
  <c r="L25" i="1" s="1"/>
  <c r="J25" i="1"/>
  <c r="H25" i="1"/>
  <c r="F25" i="1"/>
  <c r="R25" i="1" s="1"/>
  <c r="Q24" i="1"/>
  <c r="P24" i="1"/>
  <c r="N24" i="1"/>
  <c r="K24" i="1"/>
  <c r="J24" i="1"/>
  <c r="H24" i="1"/>
  <c r="F24" i="1"/>
  <c r="R24" i="1" s="1"/>
  <c r="Q23" i="1"/>
  <c r="R23" i="1" s="1"/>
  <c r="P23" i="1"/>
  <c r="N23" i="1"/>
  <c r="K23" i="1"/>
  <c r="L23" i="1" s="1"/>
  <c r="J23" i="1"/>
  <c r="H23" i="1"/>
  <c r="F23" i="1"/>
  <c r="Q22" i="1"/>
  <c r="R22" i="1" s="1"/>
  <c r="P22" i="1"/>
  <c r="N22" i="1"/>
  <c r="K22" i="1"/>
  <c r="L22" i="1" s="1"/>
  <c r="J22" i="1"/>
  <c r="H22" i="1"/>
  <c r="F22" i="1"/>
  <c r="Q21" i="1"/>
  <c r="P21" i="1"/>
  <c r="N21" i="1"/>
  <c r="L21" i="1"/>
  <c r="K21" i="1"/>
  <c r="J21" i="1"/>
  <c r="H21" i="1"/>
  <c r="F21" i="1"/>
  <c r="R21" i="1" s="1"/>
  <c r="Q20" i="1"/>
  <c r="P20" i="1"/>
  <c r="N20" i="1"/>
  <c r="L20" i="1"/>
  <c r="K20" i="1"/>
  <c r="J20" i="1"/>
  <c r="H20" i="1"/>
  <c r="F20" i="1"/>
  <c r="R20" i="1" s="1"/>
  <c r="Q19" i="1"/>
  <c r="R19" i="1" s="1"/>
  <c r="P19" i="1"/>
  <c r="N19" i="1"/>
  <c r="K19" i="1"/>
  <c r="L19" i="1" s="1"/>
  <c r="J19" i="1"/>
  <c r="H19" i="1"/>
  <c r="F19" i="1"/>
  <c r="Q18" i="1"/>
  <c r="R18" i="1" s="1"/>
  <c r="P18" i="1"/>
  <c r="N18" i="1"/>
  <c r="K18" i="1"/>
  <c r="L18" i="1" s="1"/>
  <c r="J18" i="1"/>
  <c r="H18" i="1"/>
  <c r="F18" i="1"/>
  <c r="R17" i="1"/>
  <c r="Q17" i="1"/>
  <c r="P17" i="1"/>
  <c r="N17" i="1"/>
  <c r="K17" i="1"/>
  <c r="J17" i="1"/>
  <c r="H17" i="1"/>
  <c r="F17" i="1"/>
  <c r="L17" i="1" s="1"/>
  <c r="Q16" i="1"/>
  <c r="P16" i="1"/>
  <c r="N16" i="1"/>
  <c r="K16" i="1"/>
  <c r="J16" i="1"/>
  <c r="H16" i="1"/>
  <c r="F16" i="1"/>
  <c r="R16" i="1" s="1"/>
  <c r="Q15" i="1"/>
  <c r="R15" i="1" s="1"/>
  <c r="P15" i="1"/>
  <c r="N15" i="1"/>
  <c r="K15" i="1"/>
  <c r="L15" i="1" s="1"/>
  <c r="J15" i="1"/>
  <c r="H15" i="1"/>
  <c r="F15" i="1"/>
  <c r="Q14" i="1"/>
  <c r="R14" i="1" s="1"/>
  <c r="P14" i="1"/>
  <c r="N14" i="1"/>
  <c r="K14" i="1"/>
  <c r="K34" i="1" s="1"/>
  <c r="J14" i="1"/>
  <c r="H14" i="1"/>
  <c r="F14" i="1"/>
  <c r="Q13" i="1"/>
  <c r="Q34" i="1" s="1"/>
  <c r="R34" i="1" s="1"/>
  <c r="P13" i="1"/>
  <c r="N13" i="1"/>
  <c r="L13" i="1"/>
  <c r="K13" i="1"/>
  <c r="J13" i="1"/>
  <c r="H13" i="1"/>
  <c r="F13" i="1"/>
  <c r="F34" i="1" s="1"/>
  <c r="A6" i="1"/>
  <c r="A5" i="1"/>
  <c r="L34" i="1" l="1"/>
  <c r="L16" i="1"/>
  <c r="L24" i="1"/>
  <c r="L32" i="1"/>
  <c r="L14" i="1"/>
  <c r="R13" i="1"/>
</calcChain>
</file>

<file path=xl/sharedStrings.xml><?xml version="1.0" encoding="utf-8"?>
<sst xmlns="http://schemas.openxmlformats.org/spreadsheetml/2006/main" count="64" uniqueCount="44">
  <si>
    <t>TABEL  44</t>
  </si>
  <si>
    <t>CAKUPAN IMUNISASI LANJUTAN DPT-HB-Hib 4 DAN CAMPAK RUBELA 2 PADA ANAK USIA DIBAWAH DUA TAHUN (BADUTA)</t>
  </si>
  <si>
    <t>MENURUT JENIS KELAMIN, KECAMATAN, DAN PUSKESMAS</t>
  </si>
  <si>
    <t>NO</t>
  </si>
  <si>
    <t>KECAMATAN</t>
  </si>
  <si>
    <t>PUSKESMAS</t>
  </si>
  <si>
    <t>JUMLAH BADUTA</t>
  </si>
  <si>
    <t>BADUTA DIIMUNISASI</t>
  </si>
  <si>
    <t>DPT-HB-Hib4</t>
  </si>
  <si>
    <t>CAMPAK RUBELA 2</t>
  </si>
  <si>
    <t>L</t>
  </si>
  <si>
    <t>P</t>
  </si>
  <si>
    <t>L + P</t>
  </si>
  <si>
    <t>L+P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</si>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</sst>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7" fontId="6" fillId="0" borderId="22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37" fontId="6" fillId="0" borderId="25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2" fillId="2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37" fontId="7" fillId="0" borderId="35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458A-A799-48A4-A61E-8263198E29AC}">
  <sheetPr>
    <tabColor rgb="FFFF0000"/>
  </sheetPr>
  <dimension ref="A1:Z1000"/>
  <sheetViews>
    <sheetView tabSelected="1" view="pageBreakPreview" zoomScale="90" zoomScaleNormal="100" zoomScaleSheetLayoutView="90" workbookViewId="0">
      <selection activeCell="A6" sqref="A6:R6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3.44140625" customWidth="1"/>
    <col min="4" max="18" width="8.6640625" customWidth="1"/>
    <col min="19" max="26" width="9.4414062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'[1]1'!$A$5</f>
        <v>KABUPATEN  BULUKUMBA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2"/>
      <c r="U5" s="2"/>
      <c r="V5" s="2"/>
      <c r="W5" s="2"/>
      <c r="X5" s="2"/>
      <c r="Y5" s="2"/>
      <c r="Z5" s="2"/>
    </row>
    <row r="6" spans="1:26" ht="15.6" x14ac:dyDescent="0.3">
      <c r="A6" s="3" t="str">
        <f>'[1]1'!$A$6</f>
        <v>TAHUN 2023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2"/>
      <c r="W6" s="2"/>
      <c r="X6" s="2"/>
      <c r="Y6" s="2"/>
      <c r="Z6" s="2"/>
    </row>
    <row r="7" spans="1:26" ht="15.6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5" t="s">
        <v>3</v>
      </c>
      <c r="B8" s="5" t="s">
        <v>4</v>
      </c>
      <c r="C8" s="5" t="s">
        <v>5</v>
      </c>
      <c r="D8" s="6" t="s">
        <v>6</v>
      </c>
      <c r="E8" s="7"/>
      <c r="F8" s="8"/>
      <c r="G8" s="9" t="s">
        <v>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2"/>
      <c r="B9" s="12"/>
      <c r="C9" s="12"/>
      <c r="D9" s="13"/>
      <c r="E9" s="4"/>
      <c r="F9" s="14"/>
      <c r="G9" s="15" t="s">
        <v>8</v>
      </c>
      <c r="H9" s="16"/>
      <c r="I9" s="16"/>
      <c r="J9" s="16"/>
      <c r="K9" s="16"/>
      <c r="L9" s="17"/>
      <c r="M9" s="15" t="s">
        <v>9</v>
      </c>
      <c r="N9" s="16"/>
      <c r="O9" s="16"/>
      <c r="P9" s="16"/>
      <c r="Q9" s="16"/>
      <c r="R9" s="17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12"/>
      <c r="B10" s="12"/>
      <c r="C10" s="12"/>
      <c r="D10" s="18"/>
      <c r="E10" s="19"/>
      <c r="F10" s="20"/>
      <c r="G10" s="15" t="s">
        <v>10</v>
      </c>
      <c r="H10" s="16"/>
      <c r="I10" s="15" t="s">
        <v>11</v>
      </c>
      <c r="J10" s="16"/>
      <c r="K10" s="15" t="s">
        <v>12</v>
      </c>
      <c r="L10" s="16"/>
      <c r="M10" s="15" t="s">
        <v>10</v>
      </c>
      <c r="N10" s="16"/>
      <c r="O10" s="15" t="s">
        <v>11</v>
      </c>
      <c r="P10" s="17"/>
      <c r="Q10" s="15" t="s">
        <v>12</v>
      </c>
      <c r="R10" s="17"/>
      <c r="S10" s="2"/>
      <c r="T10" s="2"/>
      <c r="U10" s="2"/>
      <c r="V10" s="2"/>
      <c r="W10" s="2"/>
      <c r="X10" s="2"/>
      <c r="Y10" s="2"/>
      <c r="Z10" s="2"/>
    </row>
    <row r="11" spans="1:26" ht="31.2" x14ac:dyDescent="0.3">
      <c r="A11" s="21"/>
      <c r="B11" s="21"/>
      <c r="C11" s="21"/>
      <c r="D11" s="22" t="s">
        <v>10</v>
      </c>
      <c r="E11" s="22" t="s">
        <v>11</v>
      </c>
      <c r="F11" s="22" t="s">
        <v>13</v>
      </c>
      <c r="G11" s="22" t="s">
        <v>14</v>
      </c>
      <c r="H11" s="22" t="s">
        <v>15</v>
      </c>
      <c r="I11" s="22" t="s">
        <v>14</v>
      </c>
      <c r="J11" s="22" t="s">
        <v>15</v>
      </c>
      <c r="K11" s="22" t="s">
        <v>14</v>
      </c>
      <c r="L11" s="22" t="s">
        <v>15</v>
      </c>
      <c r="M11" s="22" t="s">
        <v>14</v>
      </c>
      <c r="N11" s="22" t="s">
        <v>15</v>
      </c>
      <c r="O11" s="22" t="s">
        <v>14</v>
      </c>
      <c r="P11" s="23" t="s">
        <v>15</v>
      </c>
      <c r="Q11" s="22" t="s">
        <v>14</v>
      </c>
      <c r="R11" s="22" t="s">
        <v>15</v>
      </c>
      <c r="S11" s="2"/>
      <c r="T11" s="2"/>
      <c r="U11" s="2"/>
      <c r="V11" s="2"/>
      <c r="W11" s="2"/>
      <c r="X11" s="2"/>
      <c r="Y11" s="2"/>
      <c r="Z11" s="2"/>
    </row>
    <row r="12" spans="1:26" ht="14.4" x14ac:dyDescent="0.3">
      <c r="A12" s="24">
        <v>1</v>
      </c>
      <c r="B12" s="24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9</v>
      </c>
      <c r="J12" s="24">
        <v>10</v>
      </c>
      <c r="K12" s="24">
        <v>11</v>
      </c>
      <c r="L12" s="24">
        <v>12</v>
      </c>
      <c r="M12" s="24">
        <v>13</v>
      </c>
      <c r="N12" s="24">
        <v>14</v>
      </c>
      <c r="O12" s="24">
        <v>15</v>
      </c>
      <c r="P12" s="24">
        <v>16</v>
      </c>
      <c r="Q12" s="24">
        <v>17</v>
      </c>
      <c r="R12" s="24">
        <v>18</v>
      </c>
      <c r="S12" s="25"/>
      <c r="T12" s="25"/>
      <c r="U12" s="25"/>
      <c r="V12" s="25"/>
      <c r="W12" s="25"/>
      <c r="X12" s="25"/>
      <c r="Y12" s="25"/>
      <c r="Z12" s="25"/>
    </row>
    <row r="13" spans="1:26" ht="19.5" customHeight="1" x14ac:dyDescent="0.3">
      <c r="A13" s="26">
        <v>1</v>
      </c>
      <c r="B13" s="27" t="s">
        <v>16</v>
      </c>
      <c r="C13" s="28" t="s">
        <v>17</v>
      </c>
      <c r="D13" s="29">
        <v>175</v>
      </c>
      <c r="E13" s="29">
        <v>159</v>
      </c>
      <c r="F13" s="29">
        <f t="shared" ref="F13:F33" si="0">SUM(D13:E13)</f>
        <v>334</v>
      </c>
      <c r="G13" s="29">
        <v>182</v>
      </c>
      <c r="H13" s="30">
        <f t="shared" ref="H13:H33" si="1">G13/D13*100</f>
        <v>104</v>
      </c>
      <c r="I13" s="29">
        <v>171</v>
      </c>
      <c r="J13" s="30">
        <f t="shared" ref="J13:J33" si="2">I13/E13*100</f>
        <v>107.54716981132076</v>
      </c>
      <c r="K13" s="29">
        <f t="shared" ref="K13:K33" si="3">SUM(G13,I13)</f>
        <v>353</v>
      </c>
      <c r="L13" s="30">
        <f t="shared" ref="L13:L33" si="4">K13/F13*100</f>
        <v>105.68862275449102</v>
      </c>
      <c r="M13" s="29">
        <v>181</v>
      </c>
      <c r="N13" s="30">
        <f t="shared" ref="N13:N33" si="5">M13/D13*100</f>
        <v>103.42857142857143</v>
      </c>
      <c r="O13" s="29">
        <v>168</v>
      </c>
      <c r="P13" s="31">
        <f t="shared" ref="P13:P33" si="6">O13/E13*100</f>
        <v>105.66037735849056</v>
      </c>
      <c r="Q13" s="29">
        <f t="shared" ref="Q13:Q33" si="7">SUM(M13,O13)</f>
        <v>349</v>
      </c>
      <c r="R13" s="30">
        <f t="shared" ref="R13:R33" si="8">Q13/F13*100</f>
        <v>104.49101796407186</v>
      </c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32"/>
      <c r="B14" s="33"/>
      <c r="C14" s="34" t="s">
        <v>18</v>
      </c>
      <c r="D14" s="35">
        <v>154</v>
      </c>
      <c r="E14" s="35">
        <v>160</v>
      </c>
      <c r="F14" s="35">
        <f t="shared" si="0"/>
        <v>314</v>
      </c>
      <c r="G14" s="35">
        <v>179</v>
      </c>
      <c r="H14" s="36">
        <f t="shared" si="1"/>
        <v>116.23376623376625</v>
      </c>
      <c r="I14" s="35">
        <v>189</v>
      </c>
      <c r="J14" s="36">
        <f t="shared" si="2"/>
        <v>118.12499999999999</v>
      </c>
      <c r="K14" s="35">
        <f t="shared" si="3"/>
        <v>368</v>
      </c>
      <c r="L14" s="36">
        <f t="shared" si="4"/>
        <v>117.19745222929936</v>
      </c>
      <c r="M14" s="35">
        <v>222</v>
      </c>
      <c r="N14" s="36">
        <f t="shared" si="5"/>
        <v>144.15584415584414</v>
      </c>
      <c r="O14" s="35">
        <v>197</v>
      </c>
      <c r="P14" s="37">
        <f t="shared" si="6"/>
        <v>123.125</v>
      </c>
      <c r="Q14" s="35">
        <f t="shared" si="7"/>
        <v>419</v>
      </c>
      <c r="R14" s="36">
        <f t="shared" si="8"/>
        <v>133.43949044585989</v>
      </c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38"/>
      <c r="B15" s="39"/>
      <c r="C15" s="34" t="s">
        <v>19</v>
      </c>
      <c r="D15" s="35">
        <v>123</v>
      </c>
      <c r="E15" s="35">
        <v>98</v>
      </c>
      <c r="F15" s="35">
        <f t="shared" si="0"/>
        <v>221</v>
      </c>
      <c r="G15" s="35">
        <v>132</v>
      </c>
      <c r="H15" s="36">
        <f t="shared" si="1"/>
        <v>107.31707317073172</v>
      </c>
      <c r="I15" s="35">
        <v>105</v>
      </c>
      <c r="J15" s="36">
        <f t="shared" si="2"/>
        <v>107.14285714285714</v>
      </c>
      <c r="K15" s="35">
        <f t="shared" si="3"/>
        <v>237</v>
      </c>
      <c r="L15" s="36">
        <f t="shared" si="4"/>
        <v>107.23981900452489</v>
      </c>
      <c r="M15" s="35">
        <v>133</v>
      </c>
      <c r="N15" s="36">
        <f t="shared" si="5"/>
        <v>108.130081300813</v>
      </c>
      <c r="O15" s="35">
        <v>97</v>
      </c>
      <c r="P15" s="37">
        <f t="shared" si="6"/>
        <v>98.979591836734699</v>
      </c>
      <c r="Q15" s="35">
        <f t="shared" si="7"/>
        <v>230</v>
      </c>
      <c r="R15" s="36">
        <f t="shared" si="8"/>
        <v>104.07239819004526</v>
      </c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40">
        <v>2</v>
      </c>
      <c r="B16" s="41" t="s">
        <v>20</v>
      </c>
      <c r="C16" s="34" t="s">
        <v>21</v>
      </c>
      <c r="D16" s="35">
        <v>101</v>
      </c>
      <c r="E16" s="35">
        <v>103</v>
      </c>
      <c r="F16" s="35">
        <f t="shared" si="0"/>
        <v>204</v>
      </c>
      <c r="G16" s="35">
        <v>98</v>
      </c>
      <c r="H16" s="36">
        <f t="shared" si="1"/>
        <v>97.029702970297024</v>
      </c>
      <c r="I16" s="35">
        <v>98</v>
      </c>
      <c r="J16" s="36">
        <f t="shared" si="2"/>
        <v>95.145631067961162</v>
      </c>
      <c r="K16" s="35">
        <f t="shared" si="3"/>
        <v>196</v>
      </c>
      <c r="L16" s="36">
        <f t="shared" si="4"/>
        <v>96.078431372549019</v>
      </c>
      <c r="M16" s="35">
        <v>90</v>
      </c>
      <c r="N16" s="36">
        <f t="shared" si="5"/>
        <v>89.10891089108911</v>
      </c>
      <c r="O16" s="35">
        <v>95</v>
      </c>
      <c r="P16" s="37">
        <f t="shared" si="6"/>
        <v>92.233009708737868</v>
      </c>
      <c r="Q16" s="35">
        <f t="shared" si="7"/>
        <v>185</v>
      </c>
      <c r="R16" s="36">
        <f t="shared" si="8"/>
        <v>90.686274509803923</v>
      </c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38"/>
      <c r="B17" s="39"/>
      <c r="C17" s="34" t="s">
        <v>22</v>
      </c>
      <c r="D17" s="35">
        <v>91</v>
      </c>
      <c r="E17" s="35">
        <v>127</v>
      </c>
      <c r="F17" s="35">
        <f t="shared" si="0"/>
        <v>218</v>
      </c>
      <c r="G17" s="35">
        <v>95</v>
      </c>
      <c r="H17" s="36">
        <f t="shared" si="1"/>
        <v>104.39560439560441</v>
      </c>
      <c r="I17" s="35">
        <v>103</v>
      </c>
      <c r="J17" s="36">
        <f t="shared" si="2"/>
        <v>81.102362204724415</v>
      </c>
      <c r="K17" s="35">
        <f t="shared" si="3"/>
        <v>198</v>
      </c>
      <c r="L17" s="36">
        <f t="shared" si="4"/>
        <v>90.825688073394488</v>
      </c>
      <c r="M17" s="35">
        <v>104</v>
      </c>
      <c r="N17" s="36">
        <f t="shared" si="5"/>
        <v>114.28571428571428</v>
      </c>
      <c r="O17" s="35">
        <v>110</v>
      </c>
      <c r="P17" s="37">
        <f t="shared" si="6"/>
        <v>86.614173228346459</v>
      </c>
      <c r="Q17" s="35">
        <f t="shared" si="7"/>
        <v>214</v>
      </c>
      <c r="R17" s="36">
        <f t="shared" si="8"/>
        <v>98.165137614678898</v>
      </c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42">
        <v>3</v>
      </c>
      <c r="B18" s="43" t="s">
        <v>23</v>
      </c>
      <c r="C18" s="34" t="s">
        <v>24</v>
      </c>
      <c r="D18" s="35">
        <v>294</v>
      </c>
      <c r="E18" s="35">
        <v>306</v>
      </c>
      <c r="F18" s="35">
        <f t="shared" si="0"/>
        <v>600</v>
      </c>
      <c r="G18" s="35">
        <v>272</v>
      </c>
      <c r="H18" s="36">
        <f t="shared" si="1"/>
        <v>92.517006802721085</v>
      </c>
      <c r="I18" s="35">
        <v>281</v>
      </c>
      <c r="J18" s="36">
        <f t="shared" si="2"/>
        <v>91.830065359477118</v>
      </c>
      <c r="K18" s="35">
        <f t="shared" si="3"/>
        <v>553</v>
      </c>
      <c r="L18" s="36">
        <f t="shared" si="4"/>
        <v>92.166666666666657</v>
      </c>
      <c r="M18" s="35">
        <v>322</v>
      </c>
      <c r="N18" s="36">
        <f t="shared" si="5"/>
        <v>109.52380952380953</v>
      </c>
      <c r="O18" s="35">
        <v>325</v>
      </c>
      <c r="P18" s="37">
        <f t="shared" si="6"/>
        <v>106.20915032679738</v>
      </c>
      <c r="Q18" s="35">
        <f t="shared" si="7"/>
        <v>647</v>
      </c>
      <c r="R18" s="36">
        <f t="shared" si="8"/>
        <v>107.83333333333334</v>
      </c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40">
        <v>4</v>
      </c>
      <c r="B19" s="41" t="s">
        <v>25</v>
      </c>
      <c r="C19" s="34" t="s">
        <v>25</v>
      </c>
      <c r="D19" s="35">
        <v>196</v>
      </c>
      <c r="E19" s="35">
        <v>140</v>
      </c>
      <c r="F19" s="35">
        <f t="shared" si="0"/>
        <v>336</v>
      </c>
      <c r="G19" s="35">
        <v>166</v>
      </c>
      <c r="H19" s="36">
        <f t="shared" si="1"/>
        <v>84.693877551020407</v>
      </c>
      <c r="I19" s="35">
        <v>153</v>
      </c>
      <c r="J19" s="36">
        <f t="shared" si="2"/>
        <v>109.28571428571428</v>
      </c>
      <c r="K19" s="35">
        <f t="shared" si="3"/>
        <v>319</v>
      </c>
      <c r="L19" s="36">
        <f t="shared" si="4"/>
        <v>94.94047619047619</v>
      </c>
      <c r="M19" s="35">
        <v>166</v>
      </c>
      <c r="N19" s="36">
        <f t="shared" si="5"/>
        <v>84.693877551020407</v>
      </c>
      <c r="O19" s="35">
        <v>145</v>
      </c>
      <c r="P19" s="37">
        <f t="shared" si="6"/>
        <v>103.57142857142858</v>
      </c>
      <c r="Q19" s="35">
        <f t="shared" si="7"/>
        <v>311</v>
      </c>
      <c r="R19" s="36">
        <f t="shared" si="8"/>
        <v>92.55952380952381</v>
      </c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32"/>
      <c r="B20" s="33"/>
      <c r="C20" s="34" t="s">
        <v>26</v>
      </c>
      <c r="D20" s="35">
        <v>44</v>
      </c>
      <c r="E20" s="35">
        <v>43</v>
      </c>
      <c r="F20" s="35">
        <f t="shared" si="0"/>
        <v>87</v>
      </c>
      <c r="G20" s="35">
        <v>51</v>
      </c>
      <c r="H20" s="36">
        <f t="shared" si="1"/>
        <v>115.90909090909092</v>
      </c>
      <c r="I20" s="35">
        <v>38</v>
      </c>
      <c r="J20" s="36">
        <f t="shared" si="2"/>
        <v>88.372093023255815</v>
      </c>
      <c r="K20" s="35">
        <f t="shared" si="3"/>
        <v>89</v>
      </c>
      <c r="L20" s="36">
        <f t="shared" si="4"/>
        <v>102.29885057471265</v>
      </c>
      <c r="M20" s="35">
        <v>49</v>
      </c>
      <c r="N20" s="36">
        <f t="shared" si="5"/>
        <v>111.36363636363636</v>
      </c>
      <c r="O20" s="35">
        <v>44</v>
      </c>
      <c r="P20" s="37">
        <f t="shared" si="6"/>
        <v>102.32558139534885</v>
      </c>
      <c r="Q20" s="35">
        <f t="shared" si="7"/>
        <v>93</v>
      </c>
      <c r="R20" s="36">
        <f t="shared" si="8"/>
        <v>106.89655172413792</v>
      </c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38"/>
      <c r="B21" s="39"/>
      <c r="C21" s="34" t="s">
        <v>27</v>
      </c>
      <c r="D21" s="35">
        <v>92</v>
      </c>
      <c r="E21" s="35">
        <v>74</v>
      </c>
      <c r="F21" s="35">
        <f t="shared" si="0"/>
        <v>166</v>
      </c>
      <c r="G21" s="35">
        <v>87</v>
      </c>
      <c r="H21" s="36">
        <f t="shared" si="1"/>
        <v>94.565217391304344</v>
      </c>
      <c r="I21" s="35">
        <v>88</v>
      </c>
      <c r="J21" s="36">
        <f t="shared" si="2"/>
        <v>118.91891891891892</v>
      </c>
      <c r="K21" s="35">
        <f t="shared" si="3"/>
        <v>175</v>
      </c>
      <c r="L21" s="36">
        <f t="shared" si="4"/>
        <v>105.42168674698796</v>
      </c>
      <c r="M21" s="35">
        <v>88</v>
      </c>
      <c r="N21" s="36">
        <f t="shared" si="5"/>
        <v>95.652173913043484</v>
      </c>
      <c r="O21" s="35">
        <v>93</v>
      </c>
      <c r="P21" s="37">
        <f t="shared" si="6"/>
        <v>125.67567567567568</v>
      </c>
      <c r="Q21" s="35">
        <f t="shared" si="7"/>
        <v>181</v>
      </c>
      <c r="R21" s="36">
        <f t="shared" si="8"/>
        <v>109.03614457831326</v>
      </c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42">
        <v>5</v>
      </c>
      <c r="B22" s="43" t="s">
        <v>28</v>
      </c>
      <c r="C22" s="34" t="s">
        <v>28</v>
      </c>
      <c r="D22" s="35">
        <v>175</v>
      </c>
      <c r="E22" s="35">
        <v>147</v>
      </c>
      <c r="F22" s="35">
        <f t="shared" si="0"/>
        <v>322</v>
      </c>
      <c r="G22" s="35">
        <v>155</v>
      </c>
      <c r="H22" s="36">
        <f t="shared" si="1"/>
        <v>88.571428571428569</v>
      </c>
      <c r="I22" s="35">
        <v>128</v>
      </c>
      <c r="J22" s="36">
        <f t="shared" si="2"/>
        <v>87.074829931972786</v>
      </c>
      <c r="K22" s="35">
        <f t="shared" si="3"/>
        <v>283</v>
      </c>
      <c r="L22" s="36">
        <f t="shared" si="4"/>
        <v>87.888198757763973</v>
      </c>
      <c r="M22" s="35">
        <v>145</v>
      </c>
      <c r="N22" s="36">
        <f t="shared" si="5"/>
        <v>82.857142857142861</v>
      </c>
      <c r="O22" s="35">
        <v>134</v>
      </c>
      <c r="P22" s="37">
        <f t="shared" si="6"/>
        <v>91.156462585034021</v>
      </c>
      <c r="Q22" s="35">
        <f t="shared" si="7"/>
        <v>279</v>
      </c>
      <c r="R22" s="36">
        <f t="shared" si="8"/>
        <v>86.645962732919259</v>
      </c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40">
        <v>6</v>
      </c>
      <c r="B23" s="41" t="s">
        <v>29</v>
      </c>
      <c r="C23" s="34" t="s">
        <v>29</v>
      </c>
      <c r="D23" s="35">
        <v>98</v>
      </c>
      <c r="E23" s="35">
        <v>115</v>
      </c>
      <c r="F23" s="35">
        <f t="shared" si="0"/>
        <v>213</v>
      </c>
      <c r="G23" s="35">
        <v>93</v>
      </c>
      <c r="H23" s="36">
        <f t="shared" si="1"/>
        <v>94.897959183673478</v>
      </c>
      <c r="I23" s="35">
        <v>114</v>
      </c>
      <c r="J23" s="36">
        <f t="shared" si="2"/>
        <v>99.130434782608702</v>
      </c>
      <c r="K23" s="35">
        <f t="shared" si="3"/>
        <v>207</v>
      </c>
      <c r="L23" s="36">
        <f t="shared" si="4"/>
        <v>97.183098591549296</v>
      </c>
      <c r="M23" s="35">
        <v>107</v>
      </c>
      <c r="N23" s="36">
        <f t="shared" si="5"/>
        <v>109.18367346938776</v>
      </c>
      <c r="O23" s="35">
        <v>121</v>
      </c>
      <c r="P23" s="37">
        <f t="shared" si="6"/>
        <v>105.21739130434781</v>
      </c>
      <c r="Q23" s="35">
        <f t="shared" si="7"/>
        <v>228</v>
      </c>
      <c r="R23" s="36">
        <f t="shared" si="8"/>
        <v>107.04225352112675</v>
      </c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38"/>
      <c r="B24" s="39"/>
      <c r="C24" s="34" t="s">
        <v>30</v>
      </c>
      <c r="D24" s="35">
        <v>109</v>
      </c>
      <c r="E24" s="35">
        <v>151</v>
      </c>
      <c r="F24" s="35">
        <f t="shared" si="0"/>
        <v>260</v>
      </c>
      <c r="G24" s="35">
        <v>84</v>
      </c>
      <c r="H24" s="36">
        <f t="shared" si="1"/>
        <v>77.064220183486242</v>
      </c>
      <c r="I24" s="35">
        <v>72</v>
      </c>
      <c r="J24" s="36">
        <f t="shared" si="2"/>
        <v>47.682119205298015</v>
      </c>
      <c r="K24" s="35">
        <f t="shared" si="3"/>
        <v>156</v>
      </c>
      <c r="L24" s="36">
        <f t="shared" si="4"/>
        <v>60</v>
      </c>
      <c r="M24" s="35">
        <v>113</v>
      </c>
      <c r="N24" s="36">
        <f t="shared" si="5"/>
        <v>103.6697247706422</v>
      </c>
      <c r="O24" s="35">
        <v>96</v>
      </c>
      <c r="P24" s="37">
        <f t="shared" si="6"/>
        <v>63.576158940397356</v>
      </c>
      <c r="Q24" s="35">
        <f t="shared" si="7"/>
        <v>209</v>
      </c>
      <c r="R24" s="36">
        <f t="shared" si="8"/>
        <v>80.384615384615387</v>
      </c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40">
        <v>7</v>
      </c>
      <c r="B25" s="41" t="s">
        <v>31</v>
      </c>
      <c r="C25" s="34" t="s">
        <v>31</v>
      </c>
      <c r="D25" s="35">
        <v>154</v>
      </c>
      <c r="E25" s="35">
        <v>146</v>
      </c>
      <c r="F25" s="35">
        <f t="shared" si="0"/>
        <v>300</v>
      </c>
      <c r="G25" s="35">
        <v>191</v>
      </c>
      <c r="H25" s="36">
        <f t="shared" si="1"/>
        <v>124.02597402597402</v>
      </c>
      <c r="I25" s="35">
        <v>172</v>
      </c>
      <c r="J25" s="36">
        <f t="shared" si="2"/>
        <v>117.8082191780822</v>
      </c>
      <c r="K25" s="35">
        <f t="shared" si="3"/>
        <v>363</v>
      </c>
      <c r="L25" s="36">
        <f t="shared" si="4"/>
        <v>121</v>
      </c>
      <c r="M25" s="35">
        <v>197</v>
      </c>
      <c r="N25" s="36">
        <f t="shared" si="5"/>
        <v>127.92207792207793</v>
      </c>
      <c r="O25" s="35">
        <v>184</v>
      </c>
      <c r="P25" s="37">
        <f t="shared" si="6"/>
        <v>126.02739726027397</v>
      </c>
      <c r="Q25" s="35">
        <f t="shared" si="7"/>
        <v>381</v>
      </c>
      <c r="R25" s="36">
        <f t="shared" si="8"/>
        <v>127</v>
      </c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38"/>
      <c r="B26" s="39"/>
      <c r="C26" s="34" t="s">
        <v>32</v>
      </c>
      <c r="D26" s="35">
        <v>57</v>
      </c>
      <c r="E26" s="35">
        <v>88</v>
      </c>
      <c r="F26" s="35">
        <f t="shared" si="0"/>
        <v>145</v>
      </c>
      <c r="G26" s="35">
        <v>71</v>
      </c>
      <c r="H26" s="36">
        <f t="shared" si="1"/>
        <v>124.56140350877195</v>
      </c>
      <c r="I26" s="35">
        <v>55</v>
      </c>
      <c r="J26" s="36">
        <f t="shared" si="2"/>
        <v>62.5</v>
      </c>
      <c r="K26" s="35">
        <f t="shared" si="3"/>
        <v>126</v>
      </c>
      <c r="L26" s="36">
        <f t="shared" si="4"/>
        <v>86.896551724137922</v>
      </c>
      <c r="M26" s="35">
        <v>80</v>
      </c>
      <c r="N26" s="36">
        <f t="shared" si="5"/>
        <v>140.35087719298244</v>
      </c>
      <c r="O26" s="35">
        <v>75</v>
      </c>
      <c r="P26" s="37">
        <f t="shared" si="6"/>
        <v>85.227272727272734</v>
      </c>
      <c r="Q26" s="35">
        <f t="shared" si="7"/>
        <v>155</v>
      </c>
      <c r="R26" s="36">
        <f t="shared" si="8"/>
        <v>106.89655172413792</v>
      </c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40">
        <v>8</v>
      </c>
      <c r="B27" s="41" t="s">
        <v>33</v>
      </c>
      <c r="C27" s="34" t="s">
        <v>33</v>
      </c>
      <c r="D27" s="35">
        <v>162</v>
      </c>
      <c r="E27" s="35">
        <v>172</v>
      </c>
      <c r="F27" s="35">
        <f t="shared" si="0"/>
        <v>334</v>
      </c>
      <c r="G27" s="35">
        <v>158</v>
      </c>
      <c r="H27" s="36">
        <f t="shared" si="1"/>
        <v>97.53086419753086</v>
      </c>
      <c r="I27" s="35">
        <v>164</v>
      </c>
      <c r="J27" s="36">
        <f t="shared" si="2"/>
        <v>95.348837209302332</v>
      </c>
      <c r="K27" s="35">
        <f t="shared" si="3"/>
        <v>322</v>
      </c>
      <c r="L27" s="36">
        <f t="shared" si="4"/>
        <v>96.407185628742525</v>
      </c>
      <c r="M27" s="35">
        <v>148</v>
      </c>
      <c r="N27" s="36">
        <f t="shared" si="5"/>
        <v>91.358024691358025</v>
      </c>
      <c r="O27" s="35">
        <v>167</v>
      </c>
      <c r="P27" s="37">
        <f t="shared" si="6"/>
        <v>97.093023255813947</v>
      </c>
      <c r="Q27" s="35">
        <f t="shared" si="7"/>
        <v>315</v>
      </c>
      <c r="R27" s="36">
        <f t="shared" si="8"/>
        <v>94.311377245508993</v>
      </c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32"/>
      <c r="B28" s="33"/>
      <c r="C28" s="34" t="s">
        <v>34</v>
      </c>
      <c r="D28" s="35">
        <v>92</v>
      </c>
      <c r="E28" s="35">
        <v>139</v>
      </c>
      <c r="F28" s="35">
        <f t="shared" si="0"/>
        <v>231</v>
      </c>
      <c r="G28" s="35">
        <v>112</v>
      </c>
      <c r="H28" s="36">
        <f t="shared" si="1"/>
        <v>121.73913043478262</v>
      </c>
      <c r="I28" s="35">
        <v>123</v>
      </c>
      <c r="J28" s="36">
        <f t="shared" si="2"/>
        <v>88.489208633093526</v>
      </c>
      <c r="K28" s="35">
        <f t="shared" si="3"/>
        <v>235</v>
      </c>
      <c r="L28" s="36">
        <f t="shared" si="4"/>
        <v>101.73160173160174</v>
      </c>
      <c r="M28" s="35">
        <v>124</v>
      </c>
      <c r="N28" s="36">
        <f t="shared" si="5"/>
        <v>134.78260869565219</v>
      </c>
      <c r="O28" s="35">
        <v>114</v>
      </c>
      <c r="P28" s="37">
        <f t="shared" si="6"/>
        <v>82.014388489208628</v>
      </c>
      <c r="Q28" s="35">
        <f t="shared" si="7"/>
        <v>238</v>
      </c>
      <c r="R28" s="36">
        <f t="shared" si="8"/>
        <v>103.03030303030303</v>
      </c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38"/>
      <c r="B29" s="39"/>
      <c r="C29" s="34" t="s">
        <v>35</v>
      </c>
      <c r="D29" s="35">
        <v>141</v>
      </c>
      <c r="E29" s="35">
        <v>130</v>
      </c>
      <c r="F29" s="35">
        <f t="shared" si="0"/>
        <v>271</v>
      </c>
      <c r="G29" s="35">
        <v>125</v>
      </c>
      <c r="H29" s="36">
        <f t="shared" si="1"/>
        <v>88.652482269503537</v>
      </c>
      <c r="I29" s="35">
        <v>112</v>
      </c>
      <c r="J29" s="36">
        <f t="shared" si="2"/>
        <v>86.15384615384616</v>
      </c>
      <c r="K29" s="35">
        <f t="shared" si="3"/>
        <v>237</v>
      </c>
      <c r="L29" s="36">
        <f t="shared" si="4"/>
        <v>87.453874538745396</v>
      </c>
      <c r="M29" s="35">
        <v>123</v>
      </c>
      <c r="N29" s="36">
        <f t="shared" si="5"/>
        <v>87.2340425531915</v>
      </c>
      <c r="O29" s="35">
        <v>122</v>
      </c>
      <c r="P29" s="37">
        <f t="shared" si="6"/>
        <v>93.84615384615384</v>
      </c>
      <c r="Q29" s="35">
        <f t="shared" si="7"/>
        <v>245</v>
      </c>
      <c r="R29" s="36">
        <f t="shared" si="8"/>
        <v>90.40590405904058</v>
      </c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40">
        <v>9</v>
      </c>
      <c r="B30" s="41" t="s">
        <v>36</v>
      </c>
      <c r="C30" s="34" t="s">
        <v>37</v>
      </c>
      <c r="D30" s="35">
        <v>92</v>
      </c>
      <c r="E30" s="35">
        <v>139</v>
      </c>
      <c r="F30" s="35">
        <f t="shared" si="0"/>
        <v>231</v>
      </c>
      <c r="G30" s="35">
        <v>97</v>
      </c>
      <c r="H30" s="36">
        <f t="shared" si="1"/>
        <v>105.43478260869566</v>
      </c>
      <c r="I30" s="35">
        <v>103</v>
      </c>
      <c r="J30" s="36">
        <f t="shared" si="2"/>
        <v>74.100719424460422</v>
      </c>
      <c r="K30" s="35">
        <f t="shared" si="3"/>
        <v>200</v>
      </c>
      <c r="L30" s="36">
        <f t="shared" si="4"/>
        <v>86.580086580086572</v>
      </c>
      <c r="M30" s="35">
        <v>120</v>
      </c>
      <c r="N30" s="36">
        <f t="shared" si="5"/>
        <v>130.43478260869566</v>
      </c>
      <c r="O30" s="35">
        <v>129</v>
      </c>
      <c r="P30" s="37">
        <f t="shared" si="6"/>
        <v>92.805755395683448</v>
      </c>
      <c r="Q30" s="35">
        <f t="shared" si="7"/>
        <v>249</v>
      </c>
      <c r="R30" s="36">
        <f t="shared" si="8"/>
        <v>107.79220779220779</v>
      </c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32"/>
      <c r="B31" s="33"/>
      <c r="C31" s="34" t="s">
        <v>38</v>
      </c>
      <c r="D31" s="35">
        <v>89</v>
      </c>
      <c r="E31" s="35">
        <v>103</v>
      </c>
      <c r="F31" s="35">
        <f t="shared" si="0"/>
        <v>192</v>
      </c>
      <c r="G31" s="35">
        <v>76</v>
      </c>
      <c r="H31" s="36">
        <f t="shared" si="1"/>
        <v>85.393258426966284</v>
      </c>
      <c r="I31" s="35">
        <v>85</v>
      </c>
      <c r="J31" s="36">
        <f t="shared" si="2"/>
        <v>82.524271844660191</v>
      </c>
      <c r="K31" s="35">
        <f t="shared" si="3"/>
        <v>161</v>
      </c>
      <c r="L31" s="36">
        <f t="shared" si="4"/>
        <v>83.854166666666657</v>
      </c>
      <c r="M31" s="35">
        <v>74</v>
      </c>
      <c r="N31" s="36">
        <f t="shared" si="5"/>
        <v>83.146067415730343</v>
      </c>
      <c r="O31" s="35">
        <v>83</v>
      </c>
      <c r="P31" s="37">
        <f t="shared" si="6"/>
        <v>80.582524271844662</v>
      </c>
      <c r="Q31" s="35">
        <f t="shared" si="7"/>
        <v>157</v>
      </c>
      <c r="R31" s="36">
        <f t="shared" si="8"/>
        <v>81.770833333333343</v>
      </c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44"/>
      <c r="B32" s="45"/>
      <c r="C32" s="34" t="s">
        <v>39</v>
      </c>
      <c r="D32" s="35">
        <v>122</v>
      </c>
      <c r="E32" s="35">
        <v>120</v>
      </c>
      <c r="F32" s="35">
        <f t="shared" si="0"/>
        <v>242</v>
      </c>
      <c r="G32" s="35">
        <v>87</v>
      </c>
      <c r="H32" s="36">
        <f t="shared" si="1"/>
        <v>71.311475409836063</v>
      </c>
      <c r="I32" s="35">
        <v>93</v>
      </c>
      <c r="J32" s="36">
        <f t="shared" si="2"/>
        <v>77.5</v>
      </c>
      <c r="K32" s="35">
        <f t="shared" si="3"/>
        <v>180</v>
      </c>
      <c r="L32" s="36">
        <f t="shared" si="4"/>
        <v>74.380165289256198</v>
      </c>
      <c r="M32" s="35">
        <v>74</v>
      </c>
      <c r="N32" s="36">
        <f t="shared" si="5"/>
        <v>60.655737704918032</v>
      </c>
      <c r="O32" s="35">
        <v>91</v>
      </c>
      <c r="P32" s="37">
        <f t="shared" si="6"/>
        <v>75.833333333333329</v>
      </c>
      <c r="Q32" s="35">
        <f t="shared" si="7"/>
        <v>165</v>
      </c>
      <c r="R32" s="36">
        <f t="shared" si="8"/>
        <v>68.181818181818173</v>
      </c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40">
        <v>10</v>
      </c>
      <c r="B33" s="41" t="s">
        <v>40</v>
      </c>
      <c r="C33" s="46" t="s">
        <v>41</v>
      </c>
      <c r="D33" s="35">
        <v>279</v>
      </c>
      <c r="E33" s="35">
        <v>251</v>
      </c>
      <c r="F33" s="35">
        <f t="shared" si="0"/>
        <v>530</v>
      </c>
      <c r="G33" s="35">
        <v>284</v>
      </c>
      <c r="H33" s="36">
        <f t="shared" si="1"/>
        <v>101.7921146953405</v>
      </c>
      <c r="I33" s="35">
        <v>240</v>
      </c>
      <c r="J33" s="36">
        <f t="shared" si="2"/>
        <v>95.617529880478088</v>
      </c>
      <c r="K33" s="35">
        <f t="shared" si="3"/>
        <v>524</v>
      </c>
      <c r="L33" s="36">
        <f t="shared" si="4"/>
        <v>98.867924528301884</v>
      </c>
      <c r="M33" s="35">
        <v>250</v>
      </c>
      <c r="N33" s="36">
        <f t="shared" si="5"/>
        <v>89.605734767025098</v>
      </c>
      <c r="O33" s="35">
        <v>221</v>
      </c>
      <c r="P33" s="37">
        <f t="shared" si="6"/>
        <v>88.047808764940243</v>
      </c>
      <c r="Q33" s="35">
        <f t="shared" si="7"/>
        <v>471</v>
      </c>
      <c r="R33" s="36">
        <f t="shared" si="8"/>
        <v>88.867924528301884</v>
      </c>
      <c r="S33" s="2"/>
      <c r="T33" s="2"/>
      <c r="U33" s="2"/>
      <c r="V33" s="2"/>
      <c r="W33" s="2"/>
      <c r="X33" s="2"/>
      <c r="Y33" s="2"/>
      <c r="Z33" s="2"/>
    </row>
    <row r="34" spans="1:26" ht="19.5" customHeight="1" thickBot="1" x14ac:dyDescent="0.35">
      <c r="A34" s="47" t="s">
        <v>42</v>
      </c>
      <c r="B34" s="47"/>
      <c r="C34" s="47"/>
      <c r="D34" s="48">
        <f>SUM(D13:D33)</f>
        <v>2840</v>
      </c>
      <c r="E34" s="48">
        <f>SUM(E13:E33)</f>
        <v>2911</v>
      </c>
      <c r="F34" s="48">
        <f>SUM(F13:F33)</f>
        <v>5751</v>
      </c>
      <c r="G34" s="48">
        <f>SUM(G13:G33)</f>
        <v>2795</v>
      </c>
      <c r="H34" s="49">
        <f>G34/D34*100</f>
        <v>98.41549295774648</v>
      </c>
      <c r="I34" s="48">
        <f>SUM(I13:I33)</f>
        <v>2687</v>
      </c>
      <c r="J34" s="49">
        <f>I34/E34*100</f>
        <v>92.305049811061494</v>
      </c>
      <c r="K34" s="48">
        <f>SUM(K13:K33)</f>
        <v>5482</v>
      </c>
      <c r="L34" s="49">
        <f>K34/F34*100</f>
        <v>95.322552599547905</v>
      </c>
      <c r="M34" s="48">
        <f>SUM(M13:M33)</f>
        <v>2910</v>
      </c>
      <c r="N34" s="49">
        <f>M34/D34*100</f>
        <v>102.46478873239437</v>
      </c>
      <c r="O34" s="48">
        <f>SUM(O13:O33)</f>
        <v>2811</v>
      </c>
      <c r="P34" s="50">
        <f>O34/E34*100</f>
        <v>96.564754379938165</v>
      </c>
      <c r="Q34" s="48">
        <f>SUM(Q13:Q33)</f>
        <v>5721</v>
      </c>
      <c r="R34" s="49">
        <f>Q34/F34*100</f>
        <v>99.478351591027646</v>
      </c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">
      <c r="A35" s="51"/>
      <c r="B35" s="51"/>
      <c r="C35" s="51"/>
      <c r="D35" s="51"/>
      <c r="E35" s="5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52" t="s">
        <v>43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6" x14ac:dyDescent="0.3">
      <c r="A38" s="2"/>
      <c r="B38" s="5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3"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M9:R9"/>
    <mergeCell ref="G10:H10"/>
    <mergeCell ref="I10:J10"/>
    <mergeCell ref="K10:L10"/>
    <mergeCell ref="M10:N10"/>
    <mergeCell ref="O10:P10"/>
    <mergeCell ref="Q10:R10"/>
    <mergeCell ref="A3:R3"/>
    <mergeCell ref="A4:R4"/>
    <mergeCell ref="A5:R5"/>
    <mergeCell ref="A6:R6"/>
    <mergeCell ref="A8:A11"/>
    <mergeCell ref="B8:B11"/>
    <mergeCell ref="C8:C11"/>
    <mergeCell ref="D8:F10"/>
    <mergeCell ref="G8:R8"/>
    <mergeCell ref="G9:L9"/>
  </mergeCells>
  <pageMargins left="0.24" right="0.12" top="0.75" bottom="0.75" header="0" footer="0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2024-10-08T01:19:00Z</dcterms:created>
  <dcterms:modified xsi:type="dcterms:W3CDTF">2024-10-08T01:19:37Z</dcterms:modified>
</cp:coreProperties>
</file>