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40 CAKUPAN IMUNISASI LANJUTAN DPT-HB-Hib 4 DAN CAMPAKMR2 PADA ANAK USIA DIBAWAH DUA TAHUN (BADUTA)\"/>
    </mc:Choice>
  </mc:AlternateContent>
  <xr:revisionPtr revIDLastSave="0" documentId="8_{423DB6EC-E229-4BAE-A21B-2B0AF8C508D8}" xr6:coauthVersionLast="47" xr6:coauthVersionMax="47" xr10:uidLastSave="{00000000-0000-0000-0000-000000000000}"/>
  <bookViews>
    <workbookView xWindow="-108" yWindow="-108" windowWidth="23256" windowHeight="12456" xr2:uid="{B0F3CB4F-EAB0-4629-B342-FB72A7701650}"/>
  </bookViews>
  <sheets>
    <sheet name="2020" sheetId="1" r:id="rId1"/>
  </sheets>
  <externalReferences>
    <externalReference r:id="rId2"/>
  </externalReferences>
  <definedNames>
    <definedName name="_xlnm.Print_Area" localSheetId="0">'2020'!$A$1:$R$35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O33" i="1"/>
  <c r="N33" i="1"/>
  <c r="M33" i="1"/>
  <c r="I33" i="1"/>
  <c r="J33" i="1" s="1"/>
  <c r="H33" i="1"/>
  <c r="G33" i="1"/>
  <c r="E33" i="1"/>
  <c r="D33" i="1"/>
  <c r="Q32" i="1"/>
  <c r="R32" i="1" s="1"/>
  <c r="P32" i="1"/>
  <c r="N32" i="1"/>
  <c r="L32" i="1"/>
  <c r="K32" i="1"/>
  <c r="J32" i="1"/>
  <c r="H32" i="1"/>
  <c r="F32" i="1"/>
  <c r="C32" i="1"/>
  <c r="B32" i="1"/>
  <c r="A32" i="1"/>
  <c r="Q31" i="1"/>
  <c r="P31" i="1"/>
  <c r="N31" i="1"/>
  <c r="K31" i="1"/>
  <c r="L31" i="1" s="1"/>
  <c r="J31" i="1"/>
  <c r="H31" i="1"/>
  <c r="F31" i="1"/>
  <c r="R31" i="1" s="1"/>
  <c r="C31" i="1"/>
  <c r="Q30" i="1"/>
  <c r="R30" i="1" s="1"/>
  <c r="P30" i="1"/>
  <c r="N30" i="1"/>
  <c r="K30" i="1"/>
  <c r="L30" i="1" s="1"/>
  <c r="J30" i="1"/>
  <c r="H30" i="1"/>
  <c r="F30" i="1"/>
  <c r="C30" i="1"/>
  <c r="B30" i="1"/>
  <c r="A30" i="1"/>
  <c r="Q29" i="1"/>
  <c r="R29" i="1" s="1"/>
  <c r="P29" i="1"/>
  <c r="N29" i="1"/>
  <c r="K29" i="1"/>
  <c r="L29" i="1" s="1"/>
  <c r="J29" i="1"/>
  <c r="H29" i="1"/>
  <c r="F29" i="1"/>
  <c r="C29" i="1"/>
  <c r="Q28" i="1"/>
  <c r="P28" i="1"/>
  <c r="N28" i="1"/>
  <c r="K28" i="1"/>
  <c r="L28" i="1" s="1"/>
  <c r="J28" i="1"/>
  <c r="H28" i="1"/>
  <c r="F28" i="1"/>
  <c r="R28" i="1" s="1"/>
  <c r="C28" i="1"/>
  <c r="Q27" i="1"/>
  <c r="R27" i="1" s="1"/>
  <c r="P27" i="1"/>
  <c r="N27" i="1"/>
  <c r="K27" i="1"/>
  <c r="L27" i="1" s="1"/>
  <c r="J27" i="1"/>
  <c r="H27" i="1"/>
  <c r="F27" i="1"/>
  <c r="C27" i="1"/>
  <c r="B27" i="1"/>
  <c r="A27" i="1"/>
  <c r="Q26" i="1"/>
  <c r="R26" i="1" s="1"/>
  <c r="P26" i="1"/>
  <c r="N26" i="1"/>
  <c r="K26" i="1"/>
  <c r="L26" i="1" s="1"/>
  <c r="J26" i="1"/>
  <c r="H26" i="1"/>
  <c r="F26" i="1"/>
  <c r="C26" i="1"/>
  <c r="Q25" i="1"/>
  <c r="P25" i="1"/>
  <c r="N25" i="1"/>
  <c r="K25" i="1"/>
  <c r="L25" i="1" s="1"/>
  <c r="J25" i="1"/>
  <c r="H25" i="1"/>
  <c r="F25" i="1"/>
  <c r="R25" i="1" s="1"/>
  <c r="C25" i="1"/>
  <c r="B25" i="1"/>
  <c r="A25" i="1"/>
  <c r="Q24" i="1"/>
  <c r="R24" i="1" s="1"/>
  <c r="P24" i="1"/>
  <c r="N24" i="1"/>
  <c r="L24" i="1"/>
  <c r="K24" i="1"/>
  <c r="J24" i="1"/>
  <c r="H24" i="1"/>
  <c r="F24" i="1"/>
  <c r="C24" i="1"/>
  <c r="Q23" i="1"/>
  <c r="R23" i="1" s="1"/>
  <c r="P23" i="1"/>
  <c r="N23" i="1"/>
  <c r="K23" i="1"/>
  <c r="L23" i="1" s="1"/>
  <c r="J23" i="1"/>
  <c r="H23" i="1"/>
  <c r="F23" i="1"/>
  <c r="C23" i="1"/>
  <c r="B23" i="1"/>
  <c r="A23" i="1"/>
  <c r="Q22" i="1"/>
  <c r="R22" i="1" s="1"/>
  <c r="P22" i="1"/>
  <c r="N22" i="1"/>
  <c r="K22" i="1"/>
  <c r="L22" i="1" s="1"/>
  <c r="J22" i="1"/>
  <c r="H22" i="1"/>
  <c r="F22" i="1"/>
  <c r="C22" i="1"/>
  <c r="B22" i="1"/>
  <c r="A22" i="1"/>
  <c r="Q21" i="1"/>
  <c r="R21" i="1" s="1"/>
  <c r="P21" i="1"/>
  <c r="N21" i="1"/>
  <c r="K21" i="1"/>
  <c r="L21" i="1" s="1"/>
  <c r="J21" i="1"/>
  <c r="H21" i="1"/>
  <c r="F21" i="1"/>
  <c r="C21" i="1"/>
  <c r="Q20" i="1"/>
  <c r="P20" i="1"/>
  <c r="N20" i="1"/>
  <c r="K20" i="1"/>
  <c r="L20" i="1" s="1"/>
  <c r="J20" i="1"/>
  <c r="H20" i="1"/>
  <c r="F20" i="1"/>
  <c r="R20" i="1" s="1"/>
  <c r="C20" i="1"/>
  <c r="Q19" i="1"/>
  <c r="R19" i="1" s="1"/>
  <c r="P19" i="1"/>
  <c r="N19" i="1"/>
  <c r="K19" i="1"/>
  <c r="L19" i="1" s="1"/>
  <c r="J19" i="1"/>
  <c r="H19" i="1"/>
  <c r="F19" i="1"/>
  <c r="C19" i="1"/>
  <c r="B19" i="1"/>
  <c r="A19" i="1"/>
  <c r="Q18" i="1"/>
  <c r="R18" i="1" s="1"/>
  <c r="P18" i="1"/>
  <c r="N18" i="1"/>
  <c r="K18" i="1"/>
  <c r="L18" i="1" s="1"/>
  <c r="J18" i="1"/>
  <c r="H18" i="1"/>
  <c r="F18" i="1"/>
  <c r="C18" i="1"/>
  <c r="B18" i="1"/>
  <c r="A18" i="1"/>
  <c r="Q17" i="1"/>
  <c r="R17" i="1" s="1"/>
  <c r="P17" i="1"/>
  <c r="N17" i="1"/>
  <c r="K17" i="1"/>
  <c r="L17" i="1" s="1"/>
  <c r="J17" i="1"/>
  <c r="H17" i="1"/>
  <c r="F17" i="1"/>
  <c r="C17" i="1"/>
  <c r="Q16" i="1"/>
  <c r="R16" i="1" s="1"/>
  <c r="P16" i="1"/>
  <c r="N16" i="1"/>
  <c r="L16" i="1"/>
  <c r="K16" i="1"/>
  <c r="J16" i="1"/>
  <c r="H16" i="1"/>
  <c r="F16" i="1"/>
  <c r="C16" i="1"/>
  <c r="B16" i="1"/>
  <c r="A16" i="1"/>
  <c r="Q15" i="1"/>
  <c r="Q33" i="1" s="1"/>
  <c r="P15" i="1"/>
  <c r="N15" i="1"/>
  <c r="K15" i="1"/>
  <c r="L15" i="1" s="1"/>
  <c r="J15" i="1"/>
  <c r="H15" i="1"/>
  <c r="F15" i="1"/>
  <c r="R15" i="1" s="1"/>
  <c r="C15" i="1"/>
  <c r="Q14" i="1"/>
  <c r="R14" i="1" s="1"/>
  <c r="P14" i="1"/>
  <c r="N14" i="1"/>
  <c r="K14" i="1"/>
  <c r="L14" i="1" s="1"/>
  <c r="J14" i="1"/>
  <c r="H14" i="1"/>
  <c r="F14" i="1"/>
  <c r="C14" i="1"/>
  <c r="Q13" i="1"/>
  <c r="R13" i="1" s="1"/>
  <c r="P13" i="1"/>
  <c r="N13" i="1"/>
  <c r="L13" i="1"/>
  <c r="K13" i="1"/>
  <c r="K33" i="1" s="1"/>
  <c r="L33" i="1" s="1"/>
  <c r="J13" i="1"/>
  <c r="H13" i="1"/>
  <c r="F13" i="1"/>
  <c r="F33" i="1" s="1"/>
  <c r="C13" i="1"/>
  <c r="B13" i="1"/>
  <c r="A13" i="1"/>
  <c r="I6" i="1"/>
  <c r="H6" i="1"/>
  <c r="I5" i="1"/>
  <c r="H5" i="1"/>
  <c r="R33" i="1" l="1"/>
</calcChain>
</file>

<file path=xl/sharedStrings.xml><?xml version="1.0" encoding="utf-8"?>
<sst xmlns="http://schemas.openxmlformats.org/spreadsheetml/2006/main" count="51" uniqueCount="36">
  <si>
    <t>TABEL  40</t>
  </si>
  <si>
    <t>CAKUPAN IMUNISASI LANJUTAN DPT-HB-Hib 4 DAN CAMPAK/MR2 PADA ANAK USIA DIBAWAH DUA TAHUN (BADUTA)</t>
  </si>
  <si>
    <t>MENURUT JENIS KELAMIN, KECAMATAN, DAN PUSKESMAS</t>
  </si>
  <si>
    <t>NO</t>
  </si>
  <si>
    <t>KECAMATAN</t>
  </si>
  <si>
    <t>PUSKESMAS</t>
  </si>
  <si>
    <t>JUMLAH BADUTA</t>
  </si>
  <si>
    <t>BADUTA DIIMUNISASI</t>
  </si>
  <si>
    <t>DPT-HB-Hib4</t>
  </si>
  <si>
    <t>CAMPAK/MR2</t>
  </si>
  <si>
    <t>L</t>
  </si>
  <si>
    <t>P</t>
  </si>
  <si>
    <t>L + P</t>
  </si>
  <si>
    <t>L+P</t>
  </si>
  <si>
    <t>JUMLAH</t>
  </si>
  <si>
    <t>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</si>
  <si>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</si>
  <si>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</si>
  <si>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</si>
  <si>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</si>
  <si>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</si>
  <si>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</si>
  <si>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</si>
  <si>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</si>
  <si>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</si>
  <si>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</si>
  <si>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</si>
  <si>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</si>
  <si>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</si>
  <si>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</si>
  <si>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</si>
  <si>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</si>
  <si>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</si>
  <si>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</si>
  <si>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JUMLAH (KAB/KOTA)</t>
  </si>
  <si>
    <t>Sumber: Seksi Surveilance &amp; Imunisasi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</si>
</sst>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0.0"/>
  </numFmts>
  <fonts count="8" x14ac:knownFonts="1">
    <font>
      <sz val="10"/>
      <name val="Arial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37" fontId="1" fillId="0" borderId="15" xfId="1" applyNumberFormat="1" applyFont="1" applyFill="1" applyBorder="1" applyAlignment="1">
      <alignment horizontal="center" vertical="center"/>
    </xf>
    <xf numFmtId="37" fontId="1" fillId="0" borderId="15" xfId="1" applyNumberFormat="1" applyFont="1" applyBorder="1" applyAlignment="1">
      <alignment horizontal="center" vertical="center"/>
    </xf>
    <xf numFmtId="166" fontId="1" fillId="0" borderId="16" xfId="2" applyNumberFormat="1" applyFont="1" applyBorder="1" applyAlignment="1">
      <alignment horizontal="center" vertical="center"/>
    </xf>
    <xf numFmtId="166" fontId="1" fillId="0" borderId="15" xfId="2" applyNumberFormat="1" applyFont="1" applyBorder="1" applyAlignment="1">
      <alignment horizontal="center" vertical="center"/>
    </xf>
    <xf numFmtId="166" fontId="1" fillId="0" borderId="15" xfId="2" applyNumberFormat="1" applyFont="1" applyFill="1" applyBorder="1" applyAlignment="1">
      <alignment horizontal="center" vertical="center"/>
    </xf>
    <xf numFmtId="166" fontId="1" fillId="0" borderId="14" xfId="2" applyNumberFormat="1" applyFont="1" applyFill="1" applyBorder="1" applyAlignment="1">
      <alignment horizontal="center" vertical="center"/>
    </xf>
    <xf numFmtId="166" fontId="1" fillId="0" borderId="17" xfId="2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37" fontId="1" fillId="0" borderId="16" xfId="1" applyNumberFormat="1" applyFont="1" applyFill="1" applyBorder="1" applyAlignment="1">
      <alignment horizontal="center" vertical="center"/>
    </xf>
    <xf numFmtId="37" fontId="1" fillId="0" borderId="16" xfId="1" applyNumberFormat="1" applyFont="1" applyBorder="1" applyAlignment="1">
      <alignment horizontal="center" vertical="center"/>
    </xf>
    <xf numFmtId="166" fontId="1" fillId="0" borderId="16" xfId="2" applyNumberFormat="1" applyFont="1" applyFill="1" applyBorder="1" applyAlignment="1">
      <alignment horizontal="center" vertical="center"/>
    </xf>
    <xf numFmtId="166" fontId="1" fillId="0" borderId="18" xfId="2" applyNumberFormat="1" applyFont="1" applyFill="1" applyBorder="1" applyAlignment="1">
      <alignment horizontal="center" vertical="center"/>
    </xf>
    <xf numFmtId="166" fontId="1" fillId="0" borderId="19" xfId="2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37" fontId="1" fillId="0" borderId="21" xfId="1" applyNumberFormat="1" applyFont="1" applyFill="1" applyBorder="1" applyAlignment="1">
      <alignment horizontal="center" vertical="center"/>
    </xf>
    <xf numFmtId="37" fontId="1" fillId="0" borderId="21" xfId="1" applyNumberFormat="1" applyFont="1" applyBorder="1" applyAlignment="1">
      <alignment horizontal="center" vertical="center"/>
    </xf>
    <xf numFmtId="166" fontId="1" fillId="0" borderId="21" xfId="2" applyNumberFormat="1" applyFont="1" applyBorder="1" applyAlignment="1">
      <alignment horizontal="center" vertical="center"/>
    </xf>
    <xf numFmtId="166" fontId="1" fillId="0" borderId="21" xfId="2" applyNumberFormat="1" applyFont="1" applyFill="1" applyBorder="1" applyAlignment="1">
      <alignment horizontal="center" vertical="center"/>
    </xf>
    <xf numFmtId="166" fontId="1" fillId="0" borderId="20" xfId="2" applyNumberFormat="1" applyFont="1" applyFill="1" applyBorder="1" applyAlignment="1">
      <alignment horizontal="center" vertical="center"/>
    </xf>
    <xf numFmtId="166" fontId="1" fillId="0" borderId="22" xfId="2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37" fontId="6" fillId="0" borderId="24" xfId="1" applyNumberFormat="1" applyFont="1" applyFill="1" applyBorder="1" applyAlignment="1">
      <alignment horizontal="center" vertical="center"/>
    </xf>
    <xf numFmtId="37" fontId="6" fillId="0" borderId="24" xfId="1" applyNumberFormat="1" applyFont="1" applyBorder="1" applyAlignment="1">
      <alignment horizontal="center" vertical="center"/>
    </xf>
    <xf numFmtId="166" fontId="6" fillId="0" borderId="24" xfId="2" applyNumberFormat="1" applyFont="1" applyBorder="1" applyAlignment="1">
      <alignment horizontal="center" vertical="center"/>
    </xf>
    <xf numFmtId="166" fontId="6" fillId="0" borderId="24" xfId="2" applyNumberFormat="1" applyFont="1" applyFill="1" applyBorder="1" applyAlignment="1">
      <alignment horizontal="center" vertical="center"/>
    </xf>
    <xf numFmtId="166" fontId="6" fillId="0" borderId="23" xfId="2" applyNumberFormat="1" applyFont="1" applyFill="1" applyBorder="1" applyAlignment="1">
      <alignment horizontal="center" vertical="center"/>
    </xf>
    <xf numFmtId="166" fontId="6" fillId="0" borderId="25" xfId="2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7" fontId="1" fillId="0" borderId="0" xfId="0" applyNumberFormat="1" applyFont="1" applyAlignment="1">
      <alignment vertical="center"/>
    </xf>
    <xf numFmtId="0" fontId="7" fillId="0" borderId="0" xfId="0" applyFont="1"/>
  </cellXfs>
  <cellStyles count="3">
    <cellStyle name="Comma [0] 2 2" xfId="1" xr:uid="{D8AFA0F9-3B9E-47B0-9057-828AFAC5705D}"/>
    <cellStyle name="Comma 10" xfId="2" xr:uid="{EA54D1B5-D4CC-4A94-A47F-3CB6E2BEED5E}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0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7A5E4DB-E6C5-480B-9025-204BA1B6F0C9}" name="Table105" displayName="Table105" ref="A12:R33" totalsRowShown="0" headerRowDxfId="20" headerRowBorderDxfId="18" tableBorderDxfId="19">
  <autoFilter ref="A12:R33" xr:uid="{0BA424ED-8133-4CF5-88C1-EF483DDAEAF6}"/>
  <tableColumns count="18">
    <tableColumn id="1" xr3:uid="{4AA3BC96-A01A-49BE-85B5-BAD80DCBF09B}" name="1" dataDxfId="17"/>
    <tableColumn id="2" xr3:uid="{B013EDB1-E54D-46C3-B640-4C84DED1197C}" name="2" dataDxfId="16"/>
    <tableColumn id="3" xr3:uid="{FFBFF23E-EED5-4813-9E85-24C36ABEFDED}" name="3" dataDxfId="15"/>
    <tableColumn id="4" xr3:uid="{4EFF771E-618F-4FFE-A7A0-06D1921328EA}" name="4" dataDxfId="14" dataCellStyle="Comma [0] 2 2"/>
    <tableColumn id="5" xr3:uid="{AB88484B-86BC-430C-92C4-D581EB9CA877}" name="5" dataDxfId="13" dataCellStyle="Comma [0] 2 2"/>
    <tableColumn id="6" xr3:uid="{AAB24F5F-293B-4073-8E13-89DD8EF62BA6}" name="6" dataDxfId="12" dataCellStyle="Comma [0] 2 2"/>
    <tableColumn id="7" xr3:uid="{81A3E8C0-D8EF-4D97-893B-00BA6C3EEBC9}" name="7" dataDxfId="11" dataCellStyle="Comma [0] 2 2"/>
    <tableColumn id="8" xr3:uid="{4E419384-BFE7-40AB-9A07-1B56B81DCAD8}" name="8" dataDxfId="10" dataCellStyle="Comma 10">
      <calculatedColumnFormula>G13/D13*100</calculatedColumnFormula>
    </tableColumn>
    <tableColumn id="9" xr3:uid="{7CE50018-5A5E-4F18-94E8-E9A6978D33A5}" name="9" dataDxfId="9" dataCellStyle="Comma [0] 2 2"/>
    <tableColumn id="10" xr3:uid="{05570686-D60C-47B9-9F6D-4DEB8335996D}" name="10" dataDxfId="8" dataCellStyle="Comma 10">
      <calculatedColumnFormula>I13/E13*100</calculatedColumnFormula>
    </tableColumn>
    <tableColumn id="11" xr3:uid="{67E54CA6-637C-4734-ACCA-8B00404F38DE}" name="11" dataDxfId="7" dataCellStyle="Comma [0] 2 2"/>
    <tableColumn id="12" xr3:uid="{11460138-CB7F-4291-923D-64CCEACB2427}" name="12" dataDxfId="6" dataCellStyle="Comma 10">
      <calculatedColumnFormula>K13/F13*100</calculatedColumnFormula>
    </tableColumn>
    <tableColumn id="13" xr3:uid="{F8A8CEA8-5012-4EF6-BF85-C4CAD74C5E78}" name="13" dataDxfId="5" dataCellStyle="Comma [0] 2 2"/>
    <tableColumn id="14" xr3:uid="{8629ED3D-601D-49F4-8CD4-BD37D77CCC29}" name="14" dataDxfId="4" dataCellStyle="Comma 10">
      <calculatedColumnFormula>M13/D13*100</calculatedColumnFormula>
    </tableColumn>
    <tableColumn id="15" xr3:uid="{D1534D1D-1F83-4AC5-9C5B-7CB4AE4F697C}" name="15" dataDxfId="3" dataCellStyle="Comma [0] 2 2"/>
    <tableColumn id="16" xr3:uid="{C6A5DB15-7D8E-4F11-8791-53B90F52CAB2}" name="16" dataDxfId="2" dataCellStyle="Comma 10">
      <calculatedColumnFormula>O13/E13*100</calculatedColumnFormula>
    </tableColumn>
    <tableColumn id="17" xr3:uid="{70229FC2-D0C9-4101-A23A-3C7AB03740F1}" name="17" dataDxfId="1" dataCellStyle="Comma [0] 2 2"/>
    <tableColumn id="18" xr3:uid="{427DE3F4-FE51-4B17-A65B-8362D1D6D68E}" name="18" dataDxfId="0" dataCellStyle="Comma 10">
      <calculatedColumnFormula>Q13/F13*100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E096E-0A80-43CA-9D2D-8DFCD21A35BB}">
  <sheetPr codeName="Sheet31">
    <tabColor rgb="FFFF0000"/>
    <pageSetUpPr fitToPage="1"/>
  </sheetPr>
  <dimension ref="A1:R37"/>
  <sheetViews>
    <sheetView tabSelected="1" zoomScale="80" zoomScaleNormal="80" workbookViewId="0">
      <selection activeCell="Q6" sqref="Q6"/>
    </sheetView>
  </sheetViews>
  <sheetFormatPr defaultColWidth="9.44140625" defaultRowHeight="15" x14ac:dyDescent="0.25"/>
  <cols>
    <col min="1" max="1" width="5.6640625" style="2" customWidth="1"/>
    <col min="2" max="2" width="21.6640625" style="2" customWidth="1"/>
    <col min="3" max="3" width="25.6640625" style="2" customWidth="1"/>
    <col min="4" max="5" width="8.5546875" style="2" customWidth="1"/>
    <col min="6" max="6" width="9.5546875" style="2" customWidth="1"/>
    <col min="7" max="18" width="9.44140625" style="2" customWidth="1"/>
    <col min="19" max="244" width="9.109375" style="2" customWidth="1"/>
    <col min="245" max="245" width="5.6640625" style="2" customWidth="1"/>
    <col min="246" max="247" width="21.6640625" style="2" customWidth="1"/>
    <col min="248" max="250" width="8.5546875" style="2" customWidth="1"/>
    <col min="251" max="256" width="9.44140625" style="2"/>
    <col min="257" max="257" width="5.6640625" style="2" customWidth="1"/>
    <col min="258" max="258" width="21.6640625" style="2" customWidth="1"/>
    <col min="259" max="259" width="25.6640625" style="2" customWidth="1"/>
    <col min="260" max="261" width="8.5546875" style="2" customWidth="1"/>
    <col min="262" max="262" width="9.5546875" style="2" customWidth="1"/>
    <col min="263" max="274" width="9.44140625" style="2"/>
    <col min="275" max="500" width="9.109375" style="2" customWidth="1"/>
    <col min="501" max="501" width="5.6640625" style="2" customWidth="1"/>
    <col min="502" max="503" width="21.6640625" style="2" customWidth="1"/>
    <col min="504" max="506" width="8.5546875" style="2" customWidth="1"/>
    <col min="507" max="512" width="9.44140625" style="2"/>
    <col min="513" max="513" width="5.6640625" style="2" customWidth="1"/>
    <col min="514" max="514" width="21.6640625" style="2" customWidth="1"/>
    <col min="515" max="515" width="25.6640625" style="2" customWidth="1"/>
    <col min="516" max="517" width="8.5546875" style="2" customWidth="1"/>
    <col min="518" max="518" width="9.5546875" style="2" customWidth="1"/>
    <col min="519" max="530" width="9.44140625" style="2"/>
    <col min="531" max="756" width="9.109375" style="2" customWidth="1"/>
    <col min="757" max="757" width="5.6640625" style="2" customWidth="1"/>
    <col min="758" max="759" width="21.6640625" style="2" customWidth="1"/>
    <col min="760" max="762" width="8.5546875" style="2" customWidth="1"/>
    <col min="763" max="768" width="9.44140625" style="2"/>
    <col min="769" max="769" width="5.6640625" style="2" customWidth="1"/>
    <col min="770" max="770" width="21.6640625" style="2" customWidth="1"/>
    <col min="771" max="771" width="25.6640625" style="2" customWidth="1"/>
    <col min="772" max="773" width="8.5546875" style="2" customWidth="1"/>
    <col min="774" max="774" width="9.5546875" style="2" customWidth="1"/>
    <col min="775" max="786" width="9.44140625" style="2"/>
    <col min="787" max="1012" width="9.109375" style="2" customWidth="1"/>
    <col min="1013" max="1013" width="5.6640625" style="2" customWidth="1"/>
    <col min="1014" max="1015" width="21.6640625" style="2" customWidth="1"/>
    <col min="1016" max="1018" width="8.5546875" style="2" customWidth="1"/>
    <col min="1019" max="1024" width="9.44140625" style="2"/>
    <col min="1025" max="1025" width="5.6640625" style="2" customWidth="1"/>
    <col min="1026" max="1026" width="21.6640625" style="2" customWidth="1"/>
    <col min="1027" max="1027" width="25.6640625" style="2" customWidth="1"/>
    <col min="1028" max="1029" width="8.5546875" style="2" customWidth="1"/>
    <col min="1030" max="1030" width="9.5546875" style="2" customWidth="1"/>
    <col min="1031" max="1042" width="9.44140625" style="2"/>
    <col min="1043" max="1268" width="9.109375" style="2" customWidth="1"/>
    <col min="1269" max="1269" width="5.6640625" style="2" customWidth="1"/>
    <col min="1270" max="1271" width="21.6640625" style="2" customWidth="1"/>
    <col min="1272" max="1274" width="8.5546875" style="2" customWidth="1"/>
    <col min="1275" max="1280" width="9.44140625" style="2"/>
    <col min="1281" max="1281" width="5.6640625" style="2" customWidth="1"/>
    <col min="1282" max="1282" width="21.6640625" style="2" customWidth="1"/>
    <col min="1283" max="1283" width="25.6640625" style="2" customWidth="1"/>
    <col min="1284" max="1285" width="8.5546875" style="2" customWidth="1"/>
    <col min="1286" max="1286" width="9.5546875" style="2" customWidth="1"/>
    <col min="1287" max="1298" width="9.44140625" style="2"/>
    <col min="1299" max="1524" width="9.109375" style="2" customWidth="1"/>
    <col min="1525" max="1525" width="5.6640625" style="2" customWidth="1"/>
    <col min="1526" max="1527" width="21.6640625" style="2" customWidth="1"/>
    <col min="1528" max="1530" width="8.5546875" style="2" customWidth="1"/>
    <col min="1531" max="1536" width="9.44140625" style="2"/>
    <col min="1537" max="1537" width="5.6640625" style="2" customWidth="1"/>
    <col min="1538" max="1538" width="21.6640625" style="2" customWidth="1"/>
    <col min="1539" max="1539" width="25.6640625" style="2" customWidth="1"/>
    <col min="1540" max="1541" width="8.5546875" style="2" customWidth="1"/>
    <col min="1542" max="1542" width="9.5546875" style="2" customWidth="1"/>
    <col min="1543" max="1554" width="9.44140625" style="2"/>
    <col min="1555" max="1780" width="9.109375" style="2" customWidth="1"/>
    <col min="1781" max="1781" width="5.6640625" style="2" customWidth="1"/>
    <col min="1782" max="1783" width="21.6640625" style="2" customWidth="1"/>
    <col min="1784" max="1786" width="8.5546875" style="2" customWidth="1"/>
    <col min="1787" max="1792" width="9.44140625" style="2"/>
    <col min="1793" max="1793" width="5.6640625" style="2" customWidth="1"/>
    <col min="1794" max="1794" width="21.6640625" style="2" customWidth="1"/>
    <col min="1795" max="1795" width="25.6640625" style="2" customWidth="1"/>
    <col min="1796" max="1797" width="8.5546875" style="2" customWidth="1"/>
    <col min="1798" max="1798" width="9.5546875" style="2" customWidth="1"/>
    <col min="1799" max="1810" width="9.44140625" style="2"/>
    <col min="1811" max="2036" width="9.109375" style="2" customWidth="1"/>
    <col min="2037" max="2037" width="5.6640625" style="2" customWidth="1"/>
    <col min="2038" max="2039" width="21.6640625" style="2" customWidth="1"/>
    <col min="2040" max="2042" width="8.5546875" style="2" customWidth="1"/>
    <col min="2043" max="2048" width="9.44140625" style="2"/>
    <col min="2049" max="2049" width="5.6640625" style="2" customWidth="1"/>
    <col min="2050" max="2050" width="21.6640625" style="2" customWidth="1"/>
    <col min="2051" max="2051" width="25.6640625" style="2" customWidth="1"/>
    <col min="2052" max="2053" width="8.5546875" style="2" customWidth="1"/>
    <col min="2054" max="2054" width="9.5546875" style="2" customWidth="1"/>
    <col min="2055" max="2066" width="9.44140625" style="2"/>
    <col min="2067" max="2292" width="9.109375" style="2" customWidth="1"/>
    <col min="2293" max="2293" width="5.6640625" style="2" customWidth="1"/>
    <col min="2294" max="2295" width="21.6640625" style="2" customWidth="1"/>
    <col min="2296" max="2298" width="8.5546875" style="2" customWidth="1"/>
    <col min="2299" max="2304" width="9.44140625" style="2"/>
    <col min="2305" max="2305" width="5.6640625" style="2" customWidth="1"/>
    <col min="2306" max="2306" width="21.6640625" style="2" customWidth="1"/>
    <col min="2307" max="2307" width="25.6640625" style="2" customWidth="1"/>
    <col min="2308" max="2309" width="8.5546875" style="2" customWidth="1"/>
    <col min="2310" max="2310" width="9.5546875" style="2" customWidth="1"/>
    <col min="2311" max="2322" width="9.44140625" style="2"/>
    <col min="2323" max="2548" width="9.109375" style="2" customWidth="1"/>
    <col min="2549" max="2549" width="5.6640625" style="2" customWidth="1"/>
    <col min="2550" max="2551" width="21.6640625" style="2" customWidth="1"/>
    <col min="2552" max="2554" width="8.5546875" style="2" customWidth="1"/>
    <col min="2555" max="2560" width="9.44140625" style="2"/>
    <col min="2561" max="2561" width="5.6640625" style="2" customWidth="1"/>
    <col min="2562" max="2562" width="21.6640625" style="2" customWidth="1"/>
    <col min="2563" max="2563" width="25.6640625" style="2" customWidth="1"/>
    <col min="2564" max="2565" width="8.5546875" style="2" customWidth="1"/>
    <col min="2566" max="2566" width="9.5546875" style="2" customWidth="1"/>
    <col min="2567" max="2578" width="9.44140625" style="2"/>
    <col min="2579" max="2804" width="9.109375" style="2" customWidth="1"/>
    <col min="2805" max="2805" width="5.6640625" style="2" customWidth="1"/>
    <col min="2806" max="2807" width="21.6640625" style="2" customWidth="1"/>
    <col min="2808" max="2810" width="8.5546875" style="2" customWidth="1"/>
    <col min="2811" max="2816" width="9.44140625" style="2"/>
    <col min="2817" max="2817" width="5.6640625" style="2" customWidth="1"/>
    <col min="2818" max="2818" width="21.6640625" style="2" customWidth="1"/>
    <col min="2819" max="2819" width="25.6640625" style="2" customWidth="1"/>
    <col min="2820" max="2821" width="8.5546875" style="2" customWidth="1"/>
    <col min="2822" max="2822" width="9.5546875" style="2" customWidth="1"/>
    <col min="2823" max="2834" width="9.44140625" style="2"/>
    <col min="2835" max="3060" width="9.109375" style="2" customWidth="1"/>
    <col min="3061" max="3061" width="5.6640625" style="2" customWidth="1"/>
    <col min="3062" max="3063" width="21.6640625" style="2" customWidth="1"/>
    <col min="3064" max="3066" width="8.5546875" style="2" customWidth="1"/>
    <col min="3067" max="3072" width="9.44140625" style="2"/>
    <col min="3073" max="3073" width="5.6640625" style="2" customWidth="1"/>
    <col min="3074" max="3074" width="21.6640625" style="2" customWidth="1"/>
    <col min="3075" max="3075" width="25.6640625" style="2" customWidth="1"/>
    <col min="3076" max="3077" width="8.5546875" style="2" customWidth="1"/>
    <col min="3078" max="3078" width="9.5546875" style="2" customWidth="1"/>
    <col min="3079" max="3090" width="9.44140625" style="2"/>
    <col min="3091" max="3316" width="9.109375" style="2" customWidth="1"/>
    <col min="3317" max="3317" width="5.6640625" style="2" customWidth="1"/>
    <col min="3318" max="3319" width="21.6640625" style="2" customWidth="1"/>
    <col min="3320" max="3322" width="8.5546875" style="2" customWidth="1"/>
    <col min="3323" max="3328" width="9.44140625" style="2"/>
    <col min="3329" max="3329" width="5.6640625" style="2" customWidth="1"/>
    <col min="3330" max="3330" width="21.6640625" style="2" customWidth="1"/>
    <col min="3331" max="3331" width="25.6640625" style="2" customWidth="1"/>
    <col min="3332" max="3333" width="8.5546875" style="2" customWidth="1"/>
    <col min="3334" max="3334" width="9.5546875" style="2" customWidth="1"/>
    <col min="3335" max="3346" width="9.44140625" style="2"/>
    <col min="3347" max="3572" width="9.109375" style="2" customWidth="1"/>
    <col min="3573" max="3573" width="5.6640625" style="2" customWidth="1"/>
    <col min="3574" max="3575" width="21.6640625" style="2" customWidth="1"/>
    <col min="3576" max="3578" width="8.5546875" style="2" customWidth="1"/>
    <col min="3579" max="3584" width="9.44140625" style="2"/>
    <col min="3585" max="3585" width="5.6640625" style="2" customWidth="1"/>
    <col min="3586" max="3586" width="21.6640625" style="2" customWidth="1"/>
    <col min="3587" max="3587" width="25.6640625" style="2" customWidth="1"/>
    <col min="3588" max="3589" width="8.5546875" style="2" customWidth="1"/>
    <col min="3590" max="3590" width="9.5546875" style="2" customWidth="1"/>
    <col min="3591" max="3602" width="9.44140625" style="2"/>
    <col min="3603" max="3828" width="9.109375" style="2" customWidth="1"/>
    <col min="3829" max="3829" width="5.6640625" style="2" customWidth="1"/>
    <col min="3830" max="3831" width="21.6640625" style="2" customWidth="1"/>
    <col min="3832" max="3834" width="8.5546875" style="2" customWidth="1"/>
    <col min="3835" max="3840" width="9.44140625" style="2"/>
    <col min="3841" max="3841" width="5.6640625" style="2" customWidth="1"/>
    <col min="3842" max="3842" width="21.6640625" style="2" customWidth="1"/>
    <col min="3843" max="3843" width="25.6640625" style="2" customWidth="1"/>
    <col min="3844" max="3845" width="8.5546875" style="2" customWidth="1"/>
    <col min="3846" max="3846" width="9.5546875" style="2" customWidth="1"/>
    <col min="3847" max="3858" width="9.44140625" style="2"/>
    <col min="3859" max="4084" width="9.109375" style="2" customWidth="1"/>
    <col min="4085" max="4085" width="5.6640625" style="2" customWidth="1"/>
    <col min="4086" max="4087" width="21.6640625" style="2" customWidth="1"/>
    <col min="4088" max="4090" width="8.5546875" style="2" customWidth="1"/>
    <col min="4091" max="4096" width="9.44140625" style="2"/>
    <col min="4097" max="4097" width="5.6640625" style="2" customWidth="1"/>
    <col min="4098" max="4098" width="21.6640625" style="2" customWidth="1"/>
    <col min="4099" max="4099" width="25.6640625" style="2" customWidth="1"/>
    <col min="4100" max="4101" width="8.5546875" style="2" customWidth="1"/>
    <col min="4102" max="4102" width="9.5546875" style="2" customWidth="1"/>
    <col min="4103" max="4114" width="9.44140625" style="2"/>
    <col min="4115" max="4340" width="9.109375" style="2" customWidth="1"/>
    <col min="4341" max="4341" width="5.6640625" style="2" customWidth="1"/>
    <col min="4342" max="4343" width="21.6640625" style="2" customWidth="1"/>
    <col min="4344" max="4346" width="8.5546875" style="2" customWidth="1"/>
    <col min="4347" max="4352" width="9.44140625" style="2"/>
    <col min="4353" max="4353" width="5.6640625" style="2" customWidth="1"/>
    <col min="4354" max="4354" width="21.6640625" style="2" customWidth="1"/>
    <col min="4355" max="4355" width="25.6640625" style="2" customWidth="1"/>
    <col min="4356" max="4357" width="8.5546875" style="2" customWidth="1"/>
    <col min="4358" max="4358" width="9.5546875" style="2" customWidth="1"/>
    <col min="4359" max="4370" width="9.44140625" style="2"/>
    <col min="4371" max="4596" width="9.109375" style="2" customWidth="1"/>
    <col min="4597" max="4597" width="5.6640625" style="2" customWidth="1"/>
    <col min="4598" max="4599" width="21.6640625" style="2" customWidth="1"/>
    <col min="4600" max="4602" width="8.5546875" style="2" customWidth="1"/>
    <col min="4603" max="4608" width="9.44140625" style="2"/>
    <col min="4609" max="4609" width="5.6640625" style="2" customWidth="1"/>
    <col min="4610" max="4610" width="21.6640625" style="2" customWidth="1"/>
    <col min="4611" max="4611" width="25.6640625" style="2" customWidth="1"/>
    <col min="4612" max="4613" width="8.5546875" style="2" customWidth="1"/>
    <col min="4614" max="4614" width="9.5546875" style="2" customWidth="1"/>
    <col min="4615" max="4626" width="9.44140625" style="2"/>
    <col min="4627" max="4852" width="9.109375" style="2" customWidth="1"/>
    <col min="4853" max="4853" width="5.6640625" style="2" customWidth="1"/>
    <col min="4854" max="4855" width="21.6640625" style="2" customWidth="1"/>
    <col min="4856" max="4858" width="8.5546875" style="2" customWidth="1"/>
    <col min="4859" max="4864" width="9.44140625" style="2"/>
    <col min="4865" max="4865" width="5.6640625" style="2" customWidth="1"/>
    <col min="4866" max="4866" width="21.6640625" style="2" customWidth="1"/>
    <col min="4867" max="4867" width="25.6640625" style="2" customWidth="1"/>
    <col min="4868" max="4869" width="8.5546875" style="2" customWidth="1"/>
    <col min="4870" max="4870" width="9.5546875" style="2" customWidth="1"/>
    <col min="4871" max="4882" width="9.44140625" style="2"/>
    <col min="4883" max="5108" width="9.109375" style="2" customWidth="1"/>
    <col min="5109" max="5109" width="5.6640625" style="2" customWidth="1"/>
    <col min="5110" max="5111" width="21.6640625" style="2" customWidth="1"/>
    <col min="5112" max="5114" width="8.5546875" style="2" customWidth="1"/>
    <col min="5115" max="5120" width="9.44140625" style="2"/>
    <col min="5121" max="5121" width="5.6640625" style="2" customWidth="1"/>
    <col min="5122" max="5122" width="21.6640625" style="2" customWidth="1"/>
    <col min="5123" max="5123" width="25.6640625" style="2" customWidth="1"/>
    <col min="5124" max="5125" width="8.5546875" style="2" customWidth="1"/>
    <col min="5126" max="5126" width="9.5546875" style="2" customWidth="1"/>
    <col min="5127" max="5138" width="9.44140625" style="2"/>
    <col min="5139" max="5364" width="9.109375" style="2" customWidth="1"/>
    <col min="5365" max="5365" width="5.6640625" style="2" customWidth="1"/>
    <col min="5366" max="5367" width="21.6640625" style="2" customWidth="1"/>
    <col min="5368" max="5370" width="8.5546875" style="2" customWidth="1"/>
    <col min="5371" max="5376" width="9.44140625" style="2"/>
    <col min="5377" max="5377" width="5.6640625" style="2" customWidth="1"/>
    <col min="5378" max="5378" width="21.6640625" style="2" customWidth="1"/>
    <col min="5379" max="5379" width="25.6640625" style="2" customWidth="1"/>
    <col min="5380" max="5381" width="8.5546875" style="2" customWidth="1"/>
    <col min="5382" max="5382" width="9.5546875" style="2" customWidth="1"/>
    <col min="5383" max="5394" width="9.44140625" style="2"/>
    <col min="5395" max="5620" width="9.109375" style="2" customWidth="1"/>
    <col min="5621" max="5621" width="5.6640625" style="2" customWidth="1"/>
    <col min="5622" max="5623" width="21.6640625" style="2" customWidth="1"/>
    <col min="5624" max="5626" width="8.5546875" style="2" customWidth="1"/>
    <col min="5627" max="5632" width="9.44140625" style="2"/>
    <col min="5633" max="5633" width="5.6640625" style="2" customWidth="1"/>
    <col min="5634" max="5634" width="21.6640625" style="2" customWidth="1"/>
    <col min="5635" max="5635" width="25.6640625" style="2" customWidth="1"/>
    <col min="5636" max="5637" width="8.5546875" style="2" customWidth="1"/>
    <col min="5638" max="5638" width="9.5546875" style="2" customWidth="1"/>
    <col min="5639" max="5650" width="9.44140625" style="2"/>
    <col min="5651" max="5876" width="9.109375" style="2" customWidth="1"/>
    <col min="5877" max="5877" width="5.6640625" style="2" customWidth="1"/>
    <col min="5878" max="5879" width="21.6640625" style="2" customWidth="1"/>
    <col min="5880" max="5882" width="8.5546875" style="2" customWidth="1"/>
    <col min="5883" max="5888" width="9.44140625" style="2"/>
    <col min="5889" max="5889" width="5.6640625" style="2" customWidth="1"/>
    <col min="5890" max="5890" width="21.6640625" style="2" customWidth="1"/>
    <col min="5891" max="5891" width="25.6640625" style="2" customWidth="1"/>
    <col min="5892" max="5893" width="8.5546875" style="2" customWidth="1"/>
    <col min="5894" max="5894" width="9.5546875" style="2" customWidth="1"/>
    <col min="5895" max="5906" width="9.44140625" style="2"/>
    <col min="5907" max="6132" width="9.109375" style="2" customWidth="1"/>
    <col min="6133" max="6133" width="5.6640625" style="2" customWidth="1"/>
    <col min="6134" max="6135" width="21.6640625" style="2" customWidth="1"/>
    <col min="6136" max="6138" width="8.5546875" style="2" customWidth="1"/>
    <col min="6139" max="6144" width="9.44140625" style="2"/>
    <col min="6145" max="6145" width="5.6640625" style="2" customWidth="1"/>
    <col min="6146" max="6146" width="21.6640625" style="2" customWidth="1"/>
    <col min="6147" max="6147" width="25.6640625" style="2" customWidth="1"/>
    <col min="6148" max="6149" width="8.5546875" style="2" customWidth="1"/>
    <col min="6150" max="6150" width="9.5546875" style="2" customWidth="1"/>
    <col min="6151" max="6162" width="9.44140625" style="2"/>
    <col min="6163" max="6388" width="9.109375" style="2" customWidth="1"/>
    <col min="6389" max="6389" width="5.6640625" style="2" customWidth="1"/>
    <col min="6390" max="6391" width="21.6640625" style="2" customWidth="1"/>
    <col min="6392" max="6394" width="8.5546875" style="2" customWidth="1"/>
    <col min="6395" max="6400" width="9.44140625" style="2"/>
    <col min="6401" max="6401" width="5.6640625" style="2" customWidth="1"/>
    <col min="6402" max="6402" width="21.6640625" style="2" customWidth="1"/>
    <col min="6403" max="6403" width="25.6640625" style="2" customWidth="1"/>
    <col min="6404" max="6405" width="8.5546875" style="2" customWidth="1"/>
    <col min="6406" max="6406" width="9.5546875" style="2" customWidth="1"/>
    <col min="6407" max="6418" width="9.44140625" style="2"/>
    <col min="6419" max="6644" width="9.109375" style="2" customWidth="1"/>
    <col min="6645" max="6645" width="5.6640625" style="2" customWidth="1"/>
    <col min="6646" max="6647" width="21.6640625" style="2" customWidth="1"/>
    <col min="6648" max="6650" width="8.5546875" style="2" customWidth="1"/>
    <col min="6651" max="6656" width="9.44140625" style="2"/>
    <col min="6657" max="6657" width="5.6640625" style="2" customWidth="1"/>
    <col min="6658" max="6658" width="21.6640625" style="2" customWidth="1"/>
    <col min="6659" max="6659" width="25.6640625" style="2" customWidth="1"/>
    <col min="6660" max="6661" width="8.5546875" style="2" customWidth="1"/>
    <col min="6662" max="6662" width="9.5546875" style="2" customWidth="1"/>
    <col min="6663" max="6674" width="9.44140625" style="2"/>
    <col min="6675" max="6900" width="9.109375" style="2" customWidth="1"/>
    <col min="6901" max="6901" width="5.6640625" style="2" customWidth="1"/>
    <col min="6902" max="6903" width="21.6640625" style="2" customWidth="1"/>
    <col min="6904" max="6906" width="8.5546875" style="2" customWidth="1"/>
    <col min="6907" max="6912" width="9.44140625" style="2"/>
    <col min="6913" max="6913" width="5.6640625" style="2" customWidth="1"/>
    <col min="6914" max="6914" width="21.6640625" style="2" customWidth="1"/>
    <col min="6915" max="6915" width="25.6640625" style="2" customWidth="1"/>
    <col min="6916" max="6917" width="8.5546875" style="2" customWidth="1"/>
    <col min="6918" max="6918" width="9.5546875" style="2" customWidth="1"/>
    <col min="6919" max="6930" width="9.44140625" style="2"/>
    <col min="6931" max="7156" width="9.109375" style="2" customWidth="1"/>
    <col min="7157" max="7157" width="5.6640625" style="2" customWidth="1"/>
    <col min="7158" max="7159" width="21.6640625" style="2" customWidth="1"/>
    <col min="7160" max="7162" width="8.5546875" style="2" customWidth="1"/>
    <col min="7163" max="7168" width="9.44140625" style="2"/>
    <col min="7169" max="7169" width="5.6640625" style="2" customWidth="1"/>
    <col min="7170" max="7170" width="21.6640625" style="2" customWidth="1"/>
    <col min="7171" max="7171" width="25.6640625" style="2" customWidth="1"/>
    <col min="7172" max="7173" width="8.5546875" style="2" customWidth="1"/>
    <col min="7174" max="7174" width="9.5546875" style="2" customWidth="1"/>
    <col min="7175" max="7186" width="9.44140625" style="2"/>
    <col min="7187" max="7412" width="9.109375" style="2" customWidth="1"/>
    <col min="7413" max="7413" width="5.6640625" style="2" customWidth="1"/>
    <col min="7414" max="7415" width="21.6640625" style="2" customWidth="1"/>
    <col min="7416" max="7418" width="8.5546875" style="2" customWidth="1"/>
    <col min="7419" max="7424" width="9.44140625" style="2"/>
    <col min="7425" max="7425" width="5.6640625" style="2" customWidth="1"/>
    <col min="7426" max="7426" width="21.6640625" style="2" customWidth="1"/>
    <col min="7427" max="7427" width="25.6640625" style="2" customWidth="1"/>
    <col min="7428" max="7429" width="8.5546875" style="2" customWidth="1"/>
    <col min="7430" max="7430" width="9.5546875" style="2" customWidth="1"/>
    <col min="7431" max="7442" width="9.44140625" style="2"/>
    <col min="7443" max="7668" width="9.109375" style="2" customWidth="1"/>
    <col min="7669" max="7669" width="5.6640625" style="2" customWidth="1"/>
    <col min="7670" max="7671" width="21.6640625" style="2" customWidth="1"/>
    <col min="7672" max="7674" width="8.5546875" style="2" customWidth="1"/>
    <col min="7675" max="7680" width="9.44140625" style="2"/>
    <col min="7681" max="7681" width="5.6640625" style="2" customWidth="1"/>
    <col min="7682" max="7682" width="21.6640625" style="2" customWidth="1"/>
    <col min="7683" max="7683" width="25.6640625" style="2" customWidth="1"/>
    <col min="7684" max="7685" width="8.5546875" style="2" customWidth="1"/>
    <col min="7686" max="7686" width="9.5546875" style="2" customWidth="1"/>
    <col min="7687" max="7698" width="9.44140625" style="2"/>
    <col min="7699" max="7924" width="9.109375" style="2" customWidth="1"/>
    <col min="7925" max="7925" width="5.6640625" style="2" customWidth="1"/>
    <col min="7926" max="7927" width="21.6640625" style="2" customWidth="1"/>
    <col min="7928" max="7930" width="8.5546875" style="2" customWidth="1"/>
    <col min="7931" max="7936" width="9.44140625" style="2"/>
    <col min="7937" max="7937" width="5.6640625" style="2" customWidth="1"/>
    <col min="7938" max="7938" width="21.6640625" style="2" customWidth="1"/>
    <col min="7939" max="7939" width="25.6640625" style="2" customWidth="1"/>
    <col min="7940" max="7941" width="8.5546875" style="2" customWidth="1"/>
    <col min="7942" max="7942" width="9.5546875" style="2" customWidth="1"/>
    <col min="7943" max="7954" width="9.44140625" style="2"/>
    <col min="7955" max="8180" width="9.109375" style="2" customWidth="1"/>
    <col min="8181" max="8181" width="5.6640625" style="2" customWidth="1"/>
    <col min="8182" max="8183" width="21.6640625" style="2" customWidth="1"/>
    <col min="8184" max="8186" width="8.5546875" style="2" customWidth="1"/>
    <col min="8187" max="8192" width="9.44140625" style="2"/>
    <col min="8193" max="8193" width="5.6640625" style="2" customWidth="1"/>
    <col min="8194" max="8194" width="21.6640625" style="2" customWidth="1"/>
    <col min="8195" max="8195" width="25.6640625" style="2" customWidth="1"/>
    <col min="8196" max="8197" width="8.5546875" style="2" customWidth="1"/>
    <col min="8198" max="8198" width="9.5546875" style="2" customWidth="1"/>
    <col min="8199" max="8210" width="9.44140625" style="2"/>
    <col min="8211" max="8436" width="9.109375" style="2" customWidth="1"/>
    <col min="8437" max="8437" width="5.6640625" style="2" customWidth="1"/>
    <col min="8438" max="8439" width="21.6640625" style="2" customWidth="1"/>
    <col min="8440" max="8442" width="8.5546875" style="2" customWidth="1"/>
    <col min="8443" max="8448" width="9.44140625" style="2"/>
    <col min="8449" max="8449" width="5.6640625" style="2" customWidth="1"/>
    <col min="8450" max="8450" width="21.6640625" style="2" customWidth="1"/>
    <col min="8451" max="8451" width="25.6640625" style="2" customWidth="1"/>
    <col min="8452" max="8453" width="8.5546875" style="2" customWidth="1"/>
    <col min="8454" max="8454" width="9.5546875" style="2" customWidth="1"/>
    <col min="8455" max="8466" width="9.44140625" style="2"/>
    <col min="8467" max="8692" width="9.109375" style="2" customWidth="1"/>
    <col min="8693" max="8693" width="5.6640625" style="2" customWidth="1"/>
    <col min="8694" max="8695" width="21.6640625" style="2" customWidth="1"/>
    <col min="8696" max="8698" width="8.5546875" style="2" customWidth="1"/>
    <col min="8699" max="8704" width="9.44140625" style="2"/>
    <col min="8705" max="8705" width="5.6640625" style="2" customWidth="1"/>
    <col min="8706" max="8706" width="21.6640625" style="2" customWidth="1"/>
    <col min="8707" max="8707" width="25.6640625" style="2" customWidth="1"/>
    <col min="8708" max="8709" width="8.5546875" style="2" customWidth="1"/>
    <col min="8710" max="8710" width="9.5546875" style="2" customWidth="1"/>
    <col min="8711" max="8722" width="9.44140625" style="2"/>
    <col min="8723" max="8948" width="9.109375" style="2" customWidth="1"/>
    <col min="8949" max="8949" width="5.6640625" style="2" customWidth="1"/>
    <col min="8950" max="8951" width="21.6640625" style="2" customWidth="1"/>
    <col min="8952" max="8954" width="8.5546875" style="2" customWidth="1"/>
    <col min="8955" max="8960" width="9.44140625" style="2"/>
    <col min="8961" max="8961" width="5.6640625" style="2" customWidth="1"/>
    <col min="8962" max="8962" width="21.6640625" style="2" customWidth="1"/>
    <col min="8963" max="8963" width="25.6640625" style="2" customWidth="1"/>
    <col min="8964" max="8965" width="8.5546875" style="2" customWidth="1"/>
    <col min="8966" max="8966" width="9.5546875" style="2" customWidth="1"/>
    <col min="8967" max="8978" width="9.44140625" style="2"/>
    <col min="8979" max="9204" width="9.109375" style="2" customWidth="1"/>
    <col min="9205" max="9205" width="5.6640625" style="2" customWidth="1"/>
    <col min="9206" max="9207" width="21.6640625" style="2" customWidth="1"/>
    <col min="9208" max="9210" width="8.5546875" style="2" customWidth="1"/>
    <col min="9211" max="9216" width="9.44140625" style="2"/>
    <col min="9217" max="9217" width="5.6640625" style="2" customWidth="1"/>
    <col min="9218" max="9218" width="21.6640625" style="2" customWidth="1"/>
    <col min="9219" max="9219" width="25.6640625" style="2" customWidth="1"/>
    <col min="9220" max="9221" width="8.5546875" style="2" customWidth="1"/>
    <col min="9222" max="9222" width="9.5546875" style="2" customWidth="1"/>
    <col min="9223" max="9234" width="9.44140625" style="2"/>
    <col min="9235" max="9460" width="9.109375" style="2" customWidth="1"/>
    <col min="9461" max="9461" width="5.6640625" style="2" customWidth="1"/>
    <col min="9462" max="9463" width="21.6640625" style="2" customWidth="1"/>
    <col min="9464" max="9466" width="8.5546875" style="2" customWidth="1"/>
    <col min="9467" max="9472" width="9.44140625" style="2"/>
    <col min="9473" max="9473" width="5.6640625" style="2" customWidth="1"/>
    <col min="9474" max="9474" width="21.6640625" style="2" customWidth="1"/>
    <col min="9475" max="9475" width="25.6640625" style="2" customWidth="1"/>
    <col min="9476" max="9477" width="8.5546875" style="2" customWidth="1"/>
    <col min="9478" max="9478" width="9.5546875" style="2" customWidth="1"/>
    <col min="9479" max="9490" width="9.44140625" style="2"/>
    <col min="9491" max="9716" width="9.109375" style="2" customWidth="1"/>
    <col min="9717" max="9717" width="5.6640625" style="2" customWidth="1"/>
    <col min="9718" max="9719" width="21.6640625" style="2" customWidth="1"/>
    <col min="9720" max="9722" width="8.5546875" style="2" customWidth="1"/>
    <col min="9723" max="9728" width="9.44140625" style="2"/>
    <col min="9729" max="9729" width="5.6640625" style="2" customWidth="1"/>
    <col min="9730" max="9730" width="21.6640625" style="2" customWidth="1"/>
    <col min="9731" max="9731" width="25.6640625" style="2" customWidth="1"/>
    <col min="9732" max="9733" width="8.5546875" style="2" customWidth="1"/>
    <col min="9734" max="9734" width="9.5546875" style="2" customWidth="1"/>
    <col min="9735" max="9746" width="9.44140625" style="2"/>
    <col min="9747" max="9972" width="9.109375" style="2" customWidth="1"/>
    <col min="9973" max="9973" width="5.6640625" style="2" customWidth="1"/>
    <col min="9974" max="9975" width="21.6640625" style="2" customWidth="1"/>
    <col min="9976" max="9978" width="8.5546875" style="2" customWidth="1"/>
    <col min="9979" max="9984" width="9.44140625" style="2"/>
    <col min="9985" max="9985" width="5.6640625" style="2" customWidth="1"/>
    <col min="9986" max="9986" width="21.6640625" style="2" customWidth="1"/>
    <col min="9987" max="9987" width="25.6640625" style="2" customWidth="1"/>
    <col min="9988" max="9989" width="8.5546875" style="2" customWidth="1"/>
    <col min="9990" max="9990" width="9.5546875" style="2" customWidth="1"/>
    <col min="9991" max="10002" width="9.44140625" style="2"/>
    <col min="10003" max="10228" width="9.109375" style="2" customWidth="1"/>
    <col min="10229" max="10229" width="5.6640625" style="2" customWidth="1"/>
    <col min="10230" max="10231" width="21.6640625" style="2" customWidth="1"/>
    <col min="10232" max="10234" width="8.5546875" style="2" customWidth="1"/>
    <col min="10235" max="10240" width="9.44140625" style="2"/>
    <col min="10241" max="10241" width="5.6640625" style="2" customWidth="1"/>
    <col min="10242" max="10242" width="21.6640625" style="2" customWidth="1"/>
    <col min="10243" max="10243" width="25.6640625" style="2" customWidth="1"/>
    <col min="10244" max="10245" width="8.5546875" style="2" customWidth="1"/>
    <col min="10246" max="10246" width="9.5546875" style="2" customWidth="1"/>
    <col min="10247" max="10258" width="9.44140625" style="2"/>
    <col min="10259" max="10484" width="9.109375" style="2" customWidth="1"/>
    <col min="10485" max="10485" width="5.6640625" style="2" customWidth="1"/>
    <col min="10486" max="10487" width="21.6640625" style="2" customWidth="1"/>
    <col min="10488" max="10490" width="8.5546875" style="2" customWidth="1"/>
    <col min="10491" max="10496" width="9.44140625" style="2"/>
    <col min="10497" max="10497" width="5.6640625" style="2" customWidth="1"/>
    <col min="10498" max="10498" width="21.6640625" style="2" customWidth="1"/>
    <col min="10499" max="10499" width="25.6640625" style="2" customWidth="1"/>
    <col min="10500" max="10501" width="8.5546875" style="2" customWidth="1"/>
    <col min="10502" max="10502" width="9.5546875" style="2" customWidth="1"/>
    <col min="10503" max="10514" width="9.44140625" style="2"/>
    <col min="10515" max="10740" width="9.109375" style="2" customWidth="1"/>
    <col min="10741" max="10741" width="5.6640625" style="2" customWidth="1"/>
    <col min="10742" max="10743" width="21.6640625" style="2" customWidth="1"/>
    <col min="10744" max="10746" width="8.5546875" style="2" customWidth="1"/>
    <col min="10747" max="10752" width="9.44140625" style="2"/>
    <col min="10753" max="10753" width="5.6640625" style="2" customWidth="1"/>
    <col min="10754" max="10754" width="21.6640625" style="2" customWidth="1"/>
    <col min="10755" max="10755" width="25.6640625" style="2" customWidth="1"/>
    <col min="10756" max="10757" width="8.5546875" style="2" customWidth="1"/>
    <col min="10758" max="10758" width="9.5546875" style="2" customWidth="1"/>
    <col min="10759" max="10770" width="9.44140625" style="2"/>
    <col min="10771" max="10996" width="9.109375" style="2" customWidth="1"/>
    <col min="10997" max="10997" width="5.6640625" style="2" customWidth="1"/>
    <col min="10998" max="10999" width="21.6640625" style="2" customWidth="1"/>
    <col min="11000" max="11002" width="8.5546875" style="2" customWidth="1"/>
    <col min="11003" max="11008" width="9.44140625" style="2"/>
    <col min="11009" max="11009" width="5.6640625" style="2" customWidth="1"/>
    <col min="11010" max="11010" width="21.6640625" style="2" customWidth="1"/>
    <col min="11011" max="11011" width="25.6640625" style="2" customWidth="1"/>
    <col min="11012" max="11013" width="8.5546875" style="2" customWidth="1"/>
    <col min="11014" max="11014" width="9.5546875" style="2" customWidth="1"/>
    <col min="11015" max="11026" width="9.44140625" style="2"/>
    <col min="11027" max="11252" width="9.109375" style="2" customWidth="1"/>
    <col min="11253" max="11253" width="5.6640625" style="2" customWidth="1"/>
    <col min="11254" max="11255" width="21.6640625" style="2" customWidth="1"/>
    <col min="11256" max="11258" width="8.5546875" style="2" customWidth="1"/>
    <col min="11259" max="11264" width="9.44140625" style="2"/>
    <col min="11265" max="11265" width="5.6640625" style="2" customWidth="1"/>
    <col min="11266" max="11266" width="21.6640625" style="2" customWidth="1"/>
    <col min="11267" max="11267" width="25.6640625" style="2" customWidth="1"/>
    <col min="11268" max="11269" width="8.5546875" style="2" customWidth="1"/>
    <col min="11270" max="11270" width="9.5546875" style="2" customWidth="1"/>
    <col min="11271" max="11282" width="9.44140625" style="2"/>
    <col min="11283" max="11508" width="9.109375" style="2" customWidth="1"/>
    <col min="11509" max="11509" width="5.6640625" style="2" customWidth="1"/>
    <col min="11510" max="11511" width="21.6640625" style="2" customWidth="1"/>
    <col min="11512" max="11514" width="8.5546875" style="2" customWidth="1"/>
    <col min="11515" max="11520" width="9.44140625" style="2"/>
    <col min="11521" max="11521" width="5.6640625" style="2" customWidth="1"/>
    <col min="11522" max="11522" width="21.6640625" style="2" customWidth="1"/>
    <col min="11523" max="11523" width="25.6640625" style="2" customWidth="1"/>
    <col min="11524" max="11525" width="8.5546875" style="2" customWidth="1"/>
    <col min="11526" max="11526" width="9.5546875" style="2" customWidth="1"/>
    <col min="11527" max="11538" width="9.44140625" style="2"/>
    <col min="11539" max="11764" width="9.109375" style="2" customWidth="1"/>
    <col min="11765" max="11765" width="5.6640625" style="2" customWidth="1"/>
    <col min="11766" max="11767" width="21.6640625" style="2" customWidth="1"/>
    <col min="11768" max="11770" width="8.5546875" style="2" customWidth="1"/>
    <col min="11771" max="11776" width="9.44140625" style="2"/>
    <col min="11777" max="11777" width="5.6640625" style="2" customWidth="1"/>
    <col min="11778" max="11778" width="21.6640625" style="2" customWidth="1"/>
    <col min="11779" max="11779" width="25.6640625" style="2" customWidth="1"/>
    <col min="11780" max="11781" width="8.5546875" style="2" customWidth="1"/>
    <col min="11782" max="11782" width="9.5546875" style="2" customWidth="1"/>
    <col min="11783" max="11794" width="9.44140625" style="2"/>
    <col min="11795" max="12020" width="9.109375" style="2" customWidth="1"/>
    <col min="12021" max="12021" width="5.6640625" style="2" customWidth="1"/>
    <col min="12022" max="12023" width="21.6640625" style="2" customWidth="1"/>
    <col min="12024" max="12026" width="8.5546875" style="2" customWidth="1"/>
    <col min="12027" max="12032" width="9.44140625" style="2"/>
    <col min="12033" max="12033" width="5.6640625" style="2" customWidth="1"/>
    <col min="12034" max="12034" width="21.6640625" style="2" customWidth="1"/>
    <col min="12035" max="12035" width="25.6640625" style="2" customWidth="1"/>
    <col min="12036" max="12037" width="8.5546875" style="2" customWidth="1"/>
    <col min="12038" max="12038" width="9.5546875" style="2" customWidth="1"/>
    <col min="12039" max="12050" width="9.44140625" style="2"/>
    <col min="12051" max="12276" width="9.109375" style="2" customWidth="1"/>
    <col min="12277" max="12277" width="5.6640625" style="2" customWidth="1"/>
    <col min="12278" max="12279" width="21.6640625" style="2" customWidth="1"/>
    <col min="12280" max="12282" width="8.5546875" style="2" customWidth="1"/>
    <col min="12283" max="12288" width="9.44140625" style="2"/>
    <col min="12289" max="12289" width="5.6640625" style="2" customWidth="1"/>
    <col min="12290" max="12290" width="21.6640625" style="2" customWidth="1"/>
    <col min="12291" max="12291" width="25.6640625" style="2" customWidth="1"/>
    <col min="12292" max="12293" width="8.5546875" style="2" customWidth="1"/>
    <col min="12294" max="12294" width="9.5546875" style="2" customWidth="1"/>
    <col min="12295" max="12306" width="9.44140625" style="2"/>
    <col min="12307" max="12532" width="9.109375" style="2" customWidth="1"/>
    <col min="12533" max="12533" width="5.6640625" style="2" customWidth="1"/>
    <col min="12534" max="12535" width="21.6640625" style="2" customWidth="1"/>
    <col min="12536" max="12538" width="8.5546875" style="2" customWidth="1"/>
    <col min="12539" max="12544" width="9.44140625" style="2"/>
    <col min="12545" max="12545" width="5.6640625" style="2" customWidth="1"/>
    <col min="12546" max="12546" width="21.6640625" style="2" customWidth="1"/>
    <col min="12547" max="12547" width="25.6640625" style="2" customWidth="1"/>
    <col min="12548" max="12549" width="8.5546875" style="2" customWidth="1"/>
    <col min="12550" max="12550" width="9.5546875" style="2" customWidth="1"/>
    <col min="12551" max="12562" width="9.44140625" style="2"/>
    <col min="12563" max="12788" width="9.109375" style="2" customWidth="1"/>
    <col min="12789" max="12789" width="5.6640625" style="2" customWidth="1"/>
    <col min="12790" max="12791" width="21.6640625" style="2" customWidth="1"/>
    <col min="12792" max="12794" width="8.5546875" style="2" customWidth="1"/>
    <col min="12795" max="12800" width="9.44140625" style="2"/>
    <col min="12801" max="12801" width="5.6640625" style="2" customWidth="1"/>
    <col min="12802" max="12802" width="21.6640625" style="2" customWidth="1"/>
    <col min="12803" max="12803" width="25.6640625" style="2" customWidth="1"/>
    <col min="12804" max="12805" width="8.5546875" style="2" customWidth="1"/>
    <col min="12806" max="12806" width="9.5546875" style="2" customWidth="1"/>
    <col min="12807" max="12818" width="9.44140625" style="2"/>
    <col min="12819" max="13044" width="9.109375" style="2" customWidth="1"/>
    <col min="13045" max="13045" width="5.6640625" style="2" customWidth="1"/>
    <col min="13046" max="13047" width="21.6640625" style="2" customWidth="1"/>
    <col min="13048" max="13050" width="8.5546875" style="2" customWidth="1"/>
    <col min="13051" max="13056" width="9.44140625" style="2"/>
    <col min="13057" max="13057" width="5.6640625" style="2" customWidth="1"/>
    <col min="13058" max="13058" width="21.6640625" style="2" customWidth="1"/>
    <col min="13059" max="13059" width="25.6640625" style="2" customWidth="1"/>
    <col min="13060" max="13061" width="8.5546875" style="2" customWidth="1"/>
    <col min="13062" max="13062" width="9.5546875" style="2" customWidth="1"/>
    <col min="13063" max="13074" width="9.44140625" style="2"/>
    <col min="13075" max="13300" width="9.109375" style="2" customWidth="1"/>
    <col min="13301" max="13301" width="5.6640625" style="2" customWidth="1"/>
    <col min="13302" max="13303" width="21.6640625" style="2" customWidth="1"/>
    <col min="13304" max="13306" width="8.5546875" style="2" customWidth="1"/>
    <col min="13307" max="13312" width="9.44140625" style="2"/>
    <col min="13313" max="13313" width="5.6640625" style="2" customWidth="1"/>
    <col min="13314" max="13314" width="21.6640625" style="2" customWidth="1"/>
    <col min="13315" max="13315" width="25.6640625" style="2" customWidth="1"/>
    <col min="13316" max="13317" width="8.5546875" style="2" customWidth="1"/>
    <col min="13318" max="13318" width="9.5546875" style="2" customWidth="1"/>
    <col min="13319" max="13330" width="9.44140625" style="2"/>
    <col min="13331" max="13556" width="9.109375" style="2" customWidth="1"/>
    <col min="13557" max="13557" width="5.6640625" style="2" customWidth="1"/>
    <col min="13558" max="13559" width="21.6640625" style="2" customWidth="1"/>
    <col min="13560" max="13562" width="8.5546875" style="2" customWidth="1"/>
    <col min="13563" max="13568" width="9.44140625" style="2"/>
    <col min="13569" max="13569" width="5.6640625" style="2" customWidth="1"/>
    <col min="13570" max="13570" width="21.6640625" style="2" customWidth="1"/>
    <col min="13571" max="13571" width="25.6640625" style="2" customWidth="1"/>
    <col min="13572" max="13573" width="8.5546875" style="2" customWidth="1"/>
    <col min="13574" max="13574" width="9.5546875" style="2" customWidth="1"/>
    <col min="13575" max="13586" width="9.44140625" style="2"/>
    <col min="13587" max="13812" width="9.109375" style="2" customWidth="1"/>
    <col min="13813" max="13813" width="5.6640625" style="2" customWidth="1"/>
    <col min="13814" max="13815" width="21.6640625" style="2" customWidth="1"/>
    <col min="13816" max="13818" width="8.5546875" style="2" customWidth="1"/>
    <col min="13819" max="13824" width="9.44140625" style="2"/>
    <col min="13825" max="13825" width="5.6640625" style="2" customWidth="1"/>
    <col min="13826" max="13826" width="21.6640625" style="2" customWidth="1"/>
    <col min="13827" max="13827" width="25.6640625" style="2" customWidth="1"/>
    <col min="13828" max="13829" width="8.5546875" style="2" customWidth="1"/>
    <col min="13830" max="13830" width="9.5546875" style="2" customWidth="1"/>
    <col min="13831" max="13842" width="9.44140625" style="2"/>
    <col min="13843" max="14068" width="9.109375" style="2" customWidth="1"/>
    <col min="14069" max="14069" width="5.6640625" style="2" customWidth="1"/>
    <col min="14070" max="14071" width="21.6640625" style="2" customWidth="1"/>
    <col min="14072" max="14074" width="8.5546875" style="2" customWidth="1"/>
    <col min="14075" max="14080" width="9.44140625" style="2"/>
    <col min="14081" max="14081" width="5.6640625" style="2" customWidth="1"/>
    <col min="14082" max="14082" width="21.6640625" style="2" customWidth="1"/>
    <col min="14083" max="14083" width="25.6640625" style="2" customWidth="1"/>
    <col min="14084" max="14085" width="8.5546875" style="2" customWidth="1"/>
    <col min="14086" max="14086" width="9.5546875" style="2" customWidth="1"/>
    <col min="14087" max="14098" width="9.44140625" style="2"/>
    <col min="14099" max="14324" width="9.109375" style="2" customWidth="1"/>
    <col min="14325" max="14325" width="5.6640625" style="2" customWidth="1"/>
    <col min="14326" max="14327" width="21.6640625" style="2" customWidth="1"/>
    <col min="14328" max="14330" width="8.5546875" style="2" customWidth="1"/>
    <col min="14331" max="14336" width="9.44140625" style="2"/>
    <col min="14337" max="14337" width="5.6640625" style="2" customWidth="1"/>
    <col min="14338" max="14338" width="21.6640625" style="2" customWidth="1"/>
    <col min="14339" max="14339" width="25.6640625" style="2" customWidth="1"/>
    <col min="14340" max="14341" width="8.5546875" style="2" customWidth="1"/>
    <col min="14342" max="14342" width="9.5546875" style="2" customWidth="1"/>
    <col min="14343" max="14354" width="9.44140625" style="2"/>
    <col min="14355" max="14580" width="9.109375" style="2" customWidth="1"/>
    <col min="14581" max="14581" width="5.6640625" style="2" customWidth="1"/>
    <col min="14582" max="14583" width="21.6640625" style="2" customWidth="1"/>
    <col min="14584" max="14586" width="8.5546875" style="2" customWidth="1"/>
    <col min="14587" max="14592" width="9.44140625" style="2"/>
    <col min="14593" max="14593" width="5.6640625" style="2" customWidth="1"/>
    <col min="14594" max="14594" width="21.6640625" style="2" customWidth="1"/>
    <col min="14595" max="14595" width="25.6640625" style="2" customWidth="1"/>
    <col min="14596" max="14597" width="8.5546875" style="2" customWidth="1"/>
    <col min="14598" max="14598" width="9.5546875" style="2" customWidth="1"/>
    <col min="14599" max="14610" width="9.44140625" style="2"/>
    <col min="14611" max="14836" width="9.109375" style="2" customWidth="1"/>
    <col min="14837" max="14837" width="5.6640625" style="2" customWidth="1"/>
    <col min="14838" max="14839" width="21.6640625" style="2" customWidth="1"/>
    <col min="14840" max="14842" width="8.5546875" style="2" customWidth="1"/>
    <col min="14843" max="14848" width="9.44140625" style="2"/>
    <col min="14849" max="14849" width="5.6640625" style="2" customWidth="1"/>
    <col min="14850" max="14850" width="21.6640625" style="2" customWidth="1"/>
    <col min="14851" max="14851" width="25.6640625" style="2" customWidth="1"/>
    <col min="14852" max="14853" width="8.5546875" style="2" customWidth="1"/>
    <col min="14854" max="14854" width="9.5546875" style="2" customWidth="1"/>
    <col min="14855" max="14866" width="9.44140625" style="2"/>
    <col min="14867" max="15092" width="9.109375" style="2" customWidth="1"/>
    <col min="15093" max="15093" width="5.6640625" style="2" customWidth="1"/>
    <col min="15094" max="15095" width="21.6640625" style="2" customWidth="1"/>
    <col min="15096" max="15098" width="8.5546875" style="2" customWidth="1"/>
    <col min="15099" max="15104" width="9.44140625" style="2"/>
    <col min="15105" max="15105" width="5.6640625" style="2" customWidth="1"/>
    <col min="15106" max="15106" width="21.6640625" style="2" customWidth="1"/>
    <col min="15107" max="15107" width="25.6640625" style="2" customWidth="1"/>
    <col min="15108" max="15109" width="8.5546875" style="2" customWidth="1"/>
    <col min="15110" max="15110" width="9.5546875" style="2" customWidth="1"/>
    <col min="15111" max="15122" width="9.44140625" style="2"/>
    <col min="15123" max="15348" width="9.109375" style="2" customWidth="1"/>
    <col min="15349" max="15349" width="5.6640625" style="2" customWidth="1"/>
    <col min="15350" max="15351" width="21.6640625" style="2" customWidth="1"/>
    <col min="15352" max="15354" width="8.5546875" style="2" customWidth="1"/>
    <col min="15355" max="15360" width="9.44140625" style="2"/>
    <col min="15361" max="15361" width="5.6640625" style="2" customWidth="1"/>
    <col min="15362" max="15362" width="21.6640625" style="2" customWidth="1"/>
    <col min="15363" max="15363" width="25.6640625" style="2" customWidth="1"/>
    <col min="15364" max="15365" width="8.5546875" style="2" customWidth="1"/>
    <col min="15366" max="15366" width="9.5546875" style="2" customWidth="1"/>
    <col min="15367" max="15378" width="9.44140625" style="2"/>
    <col min="15379" max="15604" width="9.109375" style="2" customWidth="1"/>
    <col min="15605" max="15605" width="5.6640625" style="2" customWidth="1"/>
    <col min="15606" max="15607" width="21.6640625" style="2" customWidth="1"/>
    <col min="15608" max="15610" width="8.5546875" style="2" customWidth="1"/>
    <col min="15611" max="15616" width="9.44140625" style="2"/>
    <col min="15617" max="15617" width="5.6640625" style="2" customWidth="1"/>
    <col min="15618" max="15618" width="21.6640625" style="2" customWidth="1"/>
    <col min="15619" max="15619" width="25.6640625" style="2" customWidth="1"/>
    <col min="15620" max="15621" width="8.5546875" style="2" customWidth="1"/>
    <col min="15622" max="15622" width="9.5546875" style="2" customWidth="1"/>
    <col min="15623" max="15634" width="9.44140625" style="2"/>
    <col min="15635" max="15860" width="9.109375" style="2" customWidth="1"/>
    <col min="15861" max="15861" width="5.6640625" style="2" customWidth="1"/>
    <col min="15862" max="15863" width="21.6640625" style="2" customWidth="1"/>
    <col min="15864" max="15866" width="8.5546875" style="2" customWidth="1"/>
    <col min="15867" max="15872" width="9.44140625" style="2"/>
    <col min="15873" max="15873" width="5.6640625" style="2" customWidth="1"/>
    <col min="15874" max="15874" width="21.6640625" style="2" customWidth="1"/>
    <col min="15875" max="15875" width="25.6640625" style="2" customWidth="1"/>
    <col min="15876" max="15877" width="8.5546875" style="2" customWidth="1"/>
    <col min="15878" max="15878" width="9.5546875" style="2" customWidth="1"/>
    <col min="15879" max="15890" width="9.44140625" style="2"/>
    <col min="15891" max="16116" width="9.109375" style="2" customWidth="1"/>
    <col min="16117" max="16117" width="5.6640625" style="2" customWidth="1"/>
    <col min="16118" max="16119" width="21.6640625" style="2" customWidth="1"/>
    <col min="16120" max="16122" width="8.5546875" style="2" customWidth="1"/>
    <col min="16123" max="16128" width="9.44140625" style="2"/>
    <col min="16129" max="16129" width="5.6640625" style="2" customWidth="1"/>
    <col min="16130" max="16130" width="21.6640625" style="2" customWidth="1"/>
    <col min="16131" max="16131" width="25.6640625" style="2" customWidth="1"/>
    <col min="16132" max="16133" width="8.5546875" style="2" customWidth="1"/>
    <col min="16134" max="16134" width="9.5546875" style="2" customWidth="1"/>
    <col min="16135" max="16146" width="9.44140625" style="2"/>
    <col min="16147" max="16372" width="9.109375" style="2" customWidth="1"/>
    <col min="16373" max="16373" width="5.6640625" style="2" customWidth="1"/>
    <col min="16374" max="16375" width="21.6640625" style="2" customWidth="1"/>
    <col min="16376" max="16378" width="8.5546875" style="2" customWidth="1"/>
    <col min="16379" max="16384" width="9.44140625" style="2"/>
  </cols>
  <sheetData>
    <row r="1" spans="1:18" x14ac:dyDescent="0.25">
      <c r="A1" s="1" t="s">
        <v>0</v>
      </c>
    </row>
    <row r="3" spans="1:18" s="4" customFormat="1" ht="16.8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s="4" customFormat="1" ht="16.8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" customFormat="1" ht="16.8" x14ac:dyDescent="0.25">
      <c r="H5" s="5" t="str">
        <f>'[1]1'!E5</f>
        <v>KABUPATEN/KOTA</v>
      </c>
      <c r="I5" s="6" t="str">
        <f>'[1]1'!F5</f>
        <v>BULUKUMBA</v>
      </c>
      <c r="M5" s="3"/>
      <c r="N5" s="3"/>
      <c r="O5" s="3"/>
      <c r="P5" s="3"/>
      <c r="Q5" s="3"/>
      <c r="R5" s="3"/>
    </row>
    <row r="6" spans="1:18" s="4" customFormat="1" ht="16.8" x14ac:dyDescent="0.25">
      <c r="H6" s="5" t="str">
        <f>'[1]1'!E6</f>
        <v xml:space="preserve">TAHUN </v>
      </c>
      <c r="I6" s="6">
        <f>'[1]1'!F6</f>
        <v>2020</v>
      </c>
      <c r="M6" s="3"/>
      <c r="N6" s="3"/>
      <c r="O6" s="3"/>
      <c r="P6" s="3"/>
      <c r="Q6" s="3"/>
      <c r="R6" s="3"/>
    </row>
    <row r="7" spans="1:18" ht="15.6" thickBot="1" x14ac:dyDescent="0.3"/>
    <row r="8" spans="1:18" x14ac:dyDescent="0.25">
      <c r="A8" s="7" t="s">
        <v>3</v>
      </c>
      <c r="B8" s="7" t="s">
        <v>4</v>
      </c>
      <c r="C8" s="7" t="s">
        <v>5</v>
      </c>
      <c r="D8" s="8" t="s">
        <v>6</v>
      </c>
      <c r="E8" s="8"/>
      <c r="F8" s="8"/>
      <c r="G8" s="9" t="s">
        <v>7</v>
      </c>
      <c r="H8" s="10"/>
      <c r="I8" s="10"/>
      <c r="J8" s="10"/>
      <c r="K8" s="10"/>
      <c r="L8" s="10"/>
      <c r="M8" s="9"/>
      <c r="N8" s="10"/>
      <c r="O8" s="11"/>
      <c r="P8" s="10"/>
      <c r="Q8" s="10"/>
      <c r="R8" s="11"/>
    </row>
    <row r="9" spans="1:18" x14ac:dyDescent="0.25">
      <c r="A9" s="12"/>
      <c r="B9" s="12"/>
      <c r="C9" s="12"/>
      <c r="D9" s="13"/>
      <c r="E9" s="13"/>
      <c r="F9" s="13"/>
      <c r="G9" s="14" t="s">
        <v>8</v>
      </c>
      <c r="H9" s="15"/>
      <c r="I9" s="15"/>
      <c r="J9" s="15"/>
      <c r="K9" s="15"/>
      <c r="L9" s="16"/>
      <c r="M9" s="14" t="s">
        <v>9</v>
      </c>
      <c r="N9" s="15"/>
      <c r="O9" s="16"/>
      <c r="P9" s="15"/>
      <c r="Q9" s="15"/>
      <c r="R9" s="16"/>
    </row>
    <row r="10" spans="1:18" x14ac:dyDescent="0.25">
      <c r="A10" s="12"/>
      <c r="B10" s="12"/>
      <c r="C10" s="12"/>
      <c r="D10" s="13"/>
      <c r="E10" s="13"/>
      <c r="F10" s="13"/>
      <c r="G10" s="17" t="s">
        <v>10</v>
      </c>
      <c r="H10" s="18"/>
      <c r="I10" s="17" t="s">
        <v>11</v>
      </c>
      <c r="J10" s="18"/>
      <c r="K10" s="17" t="s">
        <v>12</v>
      </c>
      <c r="L10" s="18"/>
      <c r="M10" s="17" t="s">
        <v>10</v>
      </c>
      <c r="N10" s="18"/>
      <c r="O10" s="19" t="s">
        <v>11</v>
      </c>
      <c r="P10" s="18"/>
      <c r="Q10" s="17" t="s">
        <v>12</v>
      </c>
      <c r="R10" s="20"/>
    </row>
    <row r="11" spans="1:18" x14ac:dyDescent="0.25">
      <c r="A11" s="21"/>
      <c r="B11" s="21"/>
      <c r="C11" s="21"/>
      <c r="D11" s="22" t="s">
        <v>10</v>
      </c>
      <c r="E11" s="22" t="s">
        <v>11</v>
      </c>
      <c r="F11" s="22" t="s">
        <v>13</v>
      </c>
      <c r="G11" s="23" t="s">
        <v>14</v>
      </c>
      <c r="H11" s="23" t="s">
        <v>15</v>
      </c>
      <c r="I11" s="23" t="s">
        <v>14</v>
      </c>
      <c r="J11" s="23" t="s">
        <v>15</v>
      </c>
      <c r="K11" s="23" t="s">
        <v>14</v>
      </c>
      <c r="L11" s="23" t="s">
        <v>15</v>
      </c>
      <c r="M11" s="23" t="s">
        <v>14</v>
      </c>
      <c r="N11" s="23" t="s">
        <v>15</v>
      </c>
      <c r="O11" s="23" t="s">
        <v>14</v>
      </c>
      <c r="P11" s="24" t="s">
        <v>15</v>
      </c>
      <c r="Q11" s="23" t="s">
        <v>14</v>
      </c>
      <c r="R11" s="23" t="s">
        <v>15</v>
      </c>
    </row>
    <row r="12" spans="1:18" x14ac:dyDescent="0.25">
      <c r="A12" s="25" t="s">
        <v>16</v>
      </c>
      <c r="B12" s="26" t="s">
        <v>17</v>
      </c>
      <c r="C12" s="26" t="s">
        <v>18</v>
      </c>
      <c r="D12" s="26" t="s">
        <v>19</v>
      </c>
      <c r="E12" s="26" t="s">
        <v>20</v>
      </c>
      <c r="F12" s="26" t="s">
        <v>21</v>
      </c>
      <c r="G12" s="26" t="s">
        <v>22</v>
      </c>
      <c r="H12" s="26" t="s">
        <v>23</v>
      </c>
      <c r="I12" s="26" t="s">
        <v>24</v>
      </c>
      <c r="J12" s="26" t="s">
        <v>25</v>
      </c>
      <c r="K12" s="26" t="s">
        <v>26</v>
      </c>
      <c r="L12" s="26" t="s">
        <v>27</v>
      </c>
      <c r="M12" s="26" t="s">
        <v>28</v>
      </c>
      <c r="N12" s="26" t="s">
        <v>29</v>
      </c>
      <c r="O12" s="26" t="s">
        <v>30</v>
      </c>
      <c r="P12" s="26" t="s">
        <v>31</v>
      </c>
      <c r="Q12" s="26" t="s">
        <v>32</v>
      </c>
      <c r="R12" s="27" t="s">
        <v>33</v>
      </c>
    </row>
    <row r="13" spans="1:18" ht="20.100000000000001" customHeight="1" x14ac:dyDescent="0.25">
      <c r="A13" s="28">
        <f>'[1]9'!A9</f>
        <v>1</v>
      </c>
      <c r="B13" s="29" t="str">
        <f>'[1]9'!B9</f>
        <v>GANTARANG</v>
      </c>
      <c r="C13" s="29" t="str">
        <f>'[1]9'!C9</f>
        <v>1. PONRE</v>
      </c>
      <c r="D13" s="30">
        <v>227</v>
      </c>
      <c r="E13" s="30">
        <v>207</v>
      </c>
      <c r="F13" s="30">
        <f>SUM(D13:E13)</f>
        <v>434</v>
      </c>
      <c r="G13" s="31">
        <v>111</v>
      </c>
      <c r="H13" s="32">
        <f>G13/D13*100</f>
        <v>48.898678414096921</v>
      </c>
      <c r="I13" s="31">
        <v>113</v>
      </c>
      <c r="J13" s="33">
        <f t="shared" ref="J13:J32" si="0">I13/E13*100</f>
        <v>54.589371980676326</v>
      </c>
      <c r="K13" s="31">
        <f>SUM(G13,I13)</f>
        <v>224</v>
      </c>
      <c r="L13" s="33">
        <f t="shared" ref="L13:L32" si="1">K13/F13*100</f>
        <v>51.612903225806448</v>
      </c>
      <c r="M13" s="31">
        <v>102</v>
      </c>
      <c r="N13" s="34">
        <f t="shared" ref="N13:N32" si="2">M13/D13*100</f>
        <v>44.933920704845818</v>
      </c>
      <c r="O13" s="30">
        <v>103</v>
      </c>
      <c r="P13" s="35">
        <f t="shared" ref="P13:P32" si="3">O13/E13*100</f>
        <v>49.75845410628019</v>
      </c>
      <c r="Q13" s="30">
        <f>M13+O13</f>
        <v>205</v>
      </c>
      <c r="R13" s="36">
        <f t="shared" ref="R13:R32" si="4">Q13/F13*100</f>
        <v>47.235023041474655</v>
      </c>
    </row>
    <row r="14" spans="1:18" ht="20.100000000000001" customHeight="1" x14ac:dyDescent="0.25">
      <c r="A14" s="37"/>
      <c r="B14" s="38"/>
      <c r="C14" s="38" t="str">
        <f>'[1]9'!C10</f>
        <v>2. GATTARENG</v>
      </c>
      <c r="D14" s="39">
        <v>203</v>
      </c>
      <c r="E14" s="39">
        <v>211</v>
      </c>
      <c r="F14" s="39">
        <f t="shared" ref="F14:F32" si="5">SUM(D14:E14)</f>
        <v>414</v>
      </c>
      <c r="G14" s="40">
        <v>116</v>
      </c>
      <c r="H14" s="32">
        <f>G14/D14*100</f>
        <v>57.142857142857139</v>
      </c>
      <c r="I14" s="40">
        <v>137</v>
      </c>
      <c r="J14" s="32">
        <f>I14/E14*100</f>
        <v>64.928909952606645</v>
      </c>
      <c r="K14" s="40">
        <f>SUM(G14,I14)</f>
        <v>253</v>
      </c>
      <c r="L14" s="32">
        <f>K14/F14*100</f>
        <v>61.111111111111114</v>
      </c>
      <c r="M14" s="40">
        <v>89</v>
      </c>
      <c r="N14" s="41">
        <f t="shared" si="2"/>
        <v>43.842364532019708</v>
      </c>
      <c r="O14" s="39">
        <v>107</v>
      </c>
      <c r="P14" s="42">
        <f t="shared" si="3"/>
        <v>50.710900473933648</v>
      </c>
      <c r="Q14" s="39">
        <f t="shared" ref="Q14:Q32" si="6">M14+O14</f>
        <v>196</v>
      </c>
      <c r="R14" s="43">
        <f t="shared" si="4"/>
        <v>47.342995169082123</v>
      </c>
    </row>
    <row r="15" spans="1:18" ht="20.100000000000001" customHeight="1" x14ac:dyDescent="0.25">
      <c r="A15" s="37"/>
      <c r="B15" s="38"/>
      <c r="C15" s="38" t="str">
        <f>'[1]9'!C11</f>
        <v>3. BONTONYELENG</v>
      </c>
      <c r="D15" s="39">
        <v>185</v>
      </c>
      <c r="E15" s="39">
        <v>147</v>
      </c>
      <c r="F15" s="39">
        <f t="shared" si="5"/>
        <v>332</v>
      </c>
      <c r="G15" s="40">
        <v>25</v>
      </c>
      <c r="H15" s="32">
        <f t="shared" ref="H15:H32" si="7">G15/D15*100</f>
        <v>13.513513513513514</v>
      </c>
      <c r="I15" s="40">
        <v>24</v>
      </c>
      <c r="J15" s="32">
        <f>I15/E15*100</f>
        <v>16.326530612244898</v>
      </c>
      <c r="K15" s="40">
        <f t="shared" ref="K15:K32" si="8">SUM(G15,I15)</f>
        <v>49</v>
      </c>
      <c r="L15" s="32">
        <f>K15/F15*100</f>
        <v>14.759036144578314</v>
      </c>
      <c r="M15" s="40">
        <v>78</v>
      </c>
      <c r="N15" s="41">
        <f>M15/D15*100</f>
        <v>42.162162162162161</v>
      </c>
      <c r="O15" s="39">
        <v>72</v>
      </c>
      <c r="P15" s="42">
        <f t="shared" si="3"/>
        <v>48.979591836734691</v>
      </c>
      <c r="Q15" s="39">
        <f t="shared" si="6"/>
        <v>150</v>
      </c>
      <c r="R15" s="43">
        <f t="shared" si="4"/>
        <v>45.180722891566269</v>
      </c>
    </row>
    <row r="16" spans="1:18" ht="20.100000000000001" customHeight="1" x14ac:dyDescent="0.25">
      <c r="A16" s="37">
        <f>'[1]9'!A12</f>
        <v>2</v>
      </c>
      <c r="B16" s="38" t="str">
        <f>'[1]9'!B12</f>
        <v>KINDANG</v>
      </c>
      <c r="C16" s="38" t="str">
        <f>'[1]9'!C12</f>
        <v>4. BORONG RAPPOA</v>
      </c>
      <c r="D16" s="39">
        <v>119</v>
      </c>
      <c r="E16" s="39">
        <v>122</v>
      </c>
      <c r="F16" s="39">
        <f t="shared" si="5"/>
        <v>241</v>
      </c>
      <c r="G16" s="40">
        <v>55</v>
      </c>
      <c r="H16" s="32">
        <f t="shared" si="7"/>
        <v>46.218487394957982</v>
      </c>
      <c r="I16" s="40">
        <v>66</v>
      </c>
      <c r="J16" s="32">
        <f>I16/E16*100</f>
        <v>54.098360655737707</v>
      </c>
      <c r="K16" s="40">
        <f t="shared" si="8"/>
        <v>121</v>
      </c>
      <c r="L16" s="32">
        <f t="shared" si="1"/>
        <v>50.207468879668049</v>
      </c>
      <c r="M16" s="40">
        <v>55</v>
      </c>
      <c r="N16" s="41">
        <f t="shared" si="2"/>
        <v>46.218487394957982</v>
      </c>
      <c r="O16" s="39">
        <v>59</v>
      </c>
      <c r="P16" s="42">
        <f t="shared" si="3"/>
        <v>48.360655737704917</v>
      </c>
      <c r="Q16" s="39">
        <f t="shared" si="6"/>
        <v>114</v>
      </c>
      <c r="R16" s="43">
        <f t="shared" si="4"/>
        <v>47.302904564315348</v>
      </c>
    </row>
    <row r="17" spans="1:18" ht="20.100000000000001" customHeight="1" x14ac:dyDescent="0.25">
      <c r="A17" s="37"/>
      <c r="B17" s="38"/>
      <c r="C17" s="38" t="str">
        <f>'[1]9'!C13</f>
        <v>5. BALIBO</v>
      </c>
      <c r="D17" s="39">
        <v>116</v>
      </c>
      <c r="E17" s="39">
        <v>162</v>
      </c>
      <c r="F17" s="39">
        <f t="shared" si="5"/>
        <v>278</v>
      </c>
      <c r="G17" s="40">
        <v>67</v>
      </c>
      <c r="H17" s="32">
        <f t="shared" si="7"/>
        <v>57.758620689655174</v>
      </c>
      <c r="I17" s="40">
        <v>72</v>
      </c>
      <c r="J17" s="32">
        <f t="shared" si="0"/>
        <v>44.444444444444443</v>
      </c>
      <c r="K17" s="40">
        <f t="shared" si="8"/>
        <v>139</v>
      </c>
      <c r="L17" s="32">
        <f>K17/F17*100</f>
        <v>50</v>
      </c>
      <c r="M17" s="40">
        <v>78</v>
      </c>
      <c r="N17" s="41">
        <f t="shared" si="2"/>
        <v>67.241379310344826</v>
      </c>
      <c r="O17" s="39">
        <v>72</v>
      </c>
      <c r="P17" s="42">
        <f t="shared" si="3"/>
        <v>44.444444444444443</v>
      </c>
      <c r="Q17" s="39">
        <f t="shared" si="6"/>
        <v>150</v>
      </c>
      <c r="R17" s="43">
        <f t="shared" si="4"/>
        <v>53.956834532374096</v>
      </c>
    </row>
    <row r="18" spans="1:18" ht="20.100000000000001" customHeight="1" x14ac:dyDescent="0.25">
      <c r="A18" s="37">
        <f>'[1]9'!A14</f>
        <v>3</v>
      </c>
      <c r="B18" s="38" t="str">
        <f>'[1]9'!B14</f>
        <v>UJUNG BULU</v>
      </c>
      <c r="C18" s="38" t="str">
        <f>'[1]9'!C14</f>
        <v>6. CAILE</v>
      </c>
      <c r="D18" s="39">
        <v>433</v>
      </c>
      <c r="E18" s="39">
        <v>450</v>
      </c>
      <c r="F18" s="39">
        <f t="shared" si="5"/>
        <v>883</v>
      </c>
      <c r="G18" s="40">
        <v>264</v>
      </c>
      <c r="H18" s="32">
        <f t="shared" si="7"/>
        <v>60.969976905311775</v>
      </c>
      <c r="I18" s="40">
        <v>276</v>
      </c>
      <c r="J18" s="32">
        <f t="shared" si="0"/>
        <v>61.333333333333329</v>
      </c>
      <c r="K18" s="40">
        <f t="shared" si="8"/>
        <v>540</v>
      </c>
      <c r="L18" s="32">
        <f t="shared" si="1"/>
        <v>61.155152887882224</v>
      </c>
      <c r="M18" s="40">
        <v>218</v>
      </c>
      <c r="N18" s="41">
        <f t="shared" si="2"/>
        <v>50.346420323325638</v>
      </c>
      <c r="O18" s="39">
        <v>226</v>
      </c>
      <c r="P18" s="42">
        <f t="shared" si="3"/>
        <v>50.222222222222221</v>
      </c>
      <c r="Q18" s="39">
        <f t="shared" si="6"/>
        <v>444</v>
      </c>
      <c r="R18" s="43">
        <f t="shared" si="4"/>
        <v>50.283125707814271</v>
      </c>
    </row>
    <row r="19" spans="1:18" ht="20.100000000000001" customHeight="1" x14ac:dyDescent="0.25">
      <c r="A19" s="37">
        <f>'[1]9'!A15</f>
        <v>4</v>
      </c>
      <c r="B19" s="38" t="str">
        <f>'[1]9'!B15</f>
        <v>UJUNG LOE</v>
      </c>
      <c r="C19" s="38" t="str">
        <f>'[1]9'!C15</f>
        <v>7. UJUNG LOE</v>
      </c>
      <c r="D19" s="39">
        <v>254</v>
      </c>
      <c r="E19" s="39">
        <v>182</v>
      </c>
      <c r="F19" s="39">
        <f t="shared" si="5"/>
        <v>436</v>
      </c>
      <c r="G19" s="40">
        <v>42</v>
      </c>
      <c r="H19" s="32">
        <f t="shared" si="7"/>
        <v>16.535433070866144</v>
      </c>
      <c r="I19" s="40">
        <v>40</v>
      </c>
      <c r="J19" s="32">
        <f t="shared" si="0"/>
        <v>21.978021978021978</v>
      </c>
      <c r="K19" s="40">
        <f t="shared" si="8"/>
        <v>82</v>
      </c>
      <c r="L19" s="32">
        <f t="shared" si="1"/>
        <v>18.807339449541285</v>
      </c>
      <c r="M19" s="40">
        <v>48</v>
      </c>
      <c r="N19" s="41">
        <f t="shared" si="2"/>
        <v>18.897637795275589</v>
      </c>
      <c r="O19" s="39">
        <v>40</v>
      </c>
      <c r="P19" s="42">
        <f t="shared" si="3"/>
        <v>21.978021978021978</v>
      </c>
      <c r="Q19" s="39">
        <f t="shared" si="6"/>
        <v>88</v>
      </c>
      <c r="R19" s="43">
        <f t="shared" si="4"/>
        <v>20.183486238532112</v>
      </c>
    </row>
    <row r="20" spans="1:18" ht="20.100000000000001" customHeight="1" x14ac:dyDescent="0.25">
      <c r="A20" s="37"/>
      <c r="B20" s="38"/>
      <c r="C20" s="38" t="str">
        <f>'[1]9'!C16</f>
        <v>8. MANYAMPA</v>
      </c>
      <c r="D20" s="39">
        <v>49</v>
      </c>
      <c r="E20" s="39">
        <v>47</v>
      </c>
      <c r="F20" s="39">
        <f t="shared" si="5"/>
        <v>96</v>
      </c>
      <c r="G20" s="40">
        <v>18</v>
      </c>
      <c r="H20" s="32">
        <f t="shared" si="7"/>
        <v>36.734693877551024</v>
      </c>
      <c r="I20" s="40">
        <v>21</v>
      </c>
      <c r="J20" s="32">
        <f t="shared" si="0"/>
        <v>44.680851063829785</v>
      </c>
      <c r="K20" s="40">
        <f t="shared" si="8"/>
        <v>39</v>
      </c>
      <c r="L20" s="32">
        <f t="shared" si="1"/>
        <v>40.625</v>
      </c>
      <c r="M20" s="40">
        <v>21</v>
      </c>
      <c r="N20" s="41">
        <f t="shared" si="2"/>
        <v>42.857142857142854</v>
      </c>
      <c r="O20" s="39">
        <v>21</v>
      </c>
      <c r="P20" s="42">
        <f>O20/E20*100</f>
        <v>44.680851063829785</v>
      </c>
      <c r="Q20" s="39">
        <f t="shared" si="6"/>
        <v>42</v>
      </c>
      <c r="R20" s="43">
        <f t="shared" si="4"/>
        <v>43.75</v>
      </c>
    </row>
    <row r="21" spans="1:18" ht="20.100000000000001" customHeight="1" x14ac:dyDescent="0.25">
      <c r="A21" s="37"/>
      <c r="B21" s="38"/>
      <c r="C21" s="38" t="str">
        <f>'[1]9'!C17</f>
        <v>9. PALANGISANG</v>
      </c>
      <c r="D21" s="39">
        <v>92</v>
      </c>
      <c r="E21" s="39">
        <v>74</v>
      </c>
      <c r="F21" s="39">
        <f t="shared" si="5"/>
        <v>166</v>
      </c>
      <c r="G21" s="40">
        <v>48</v>
      </c>
      <c r="H21" s="32">
        <f t="shared" si="7"/>
        <v>52.173913043478258</v>
      </c>
      <c r="I21" s="40">
        <v>55</v>
      </c>
      <c r="J21" s="32">
        <f t="shared" si="0"/>
        <v>74.324324324324323</v>
      </c>
      <c r="K21" s="40">
        <f t="shared" si="8"/>
        <v>103</v>
      </c>
      <c r="L21" s="32">
        <f t="shared" si="1"/>
        <v>62.048192771084345</v>
      </c>
      <c r="M21" s="40">
        <v>34</v>
      </c>
      <c r="N21" s="41">
        <f t="shared" si="2"/>
        <v>36.95652173913043</v>
      </c>
      <c r="O21" s="39">
        <v>32</v>
      </c>
      <c r="P21" s="42">
        <f t="shared" si="3"/>
        <v>43.243243243243242</v>
      </c>
      <c r="Q21" s="39">
        <f t="shared" si="6"/>
        <v>66</v>
      </c>
      <c r="R21" s="43">
        <f t="shared" si="4"/>
        <v>39.75903614457831</v>
      </c>
    </row>
    <row r="22" spans="1:18" ht="20.100000000000001" customHeight="1" x14ac:dyDescent="0.25">
      <c r="A22" s="37">
        <f>'[1]9'!A18</f>
        <v>5</v>
      </c>
      <c r="B22" s="38" t="str">
        <f>'[1]9'!B18</f>
        <v>BONTO BAHARI</v>
      </c>
      <c r="C22" s="38" t="str">
        <f>'[1]9'!C18</f>
        <v>10. BONTO BAHARI</v>
      </c>
      <c r="D22" s="39">
        <v>230</v>
      </c>
      <c r="E22" s="39">
        <v>192</v>
      </c>
      <c r="F22" s="39">
        <f t="shared" si="5"/>
        <v>422</v>
      </c>
      <c r="G22" s="40">
        <v>45</v>
      </c>
      <c r="H22" s="32">
        <f t="shared" si="7"/>
        <v>19.565217391304348</v>
      </c>
      <c r="I22" s="40">
        <v>28</v>
      </c>
      <c r="J22" s="32">
        <f t="shared" si="0"/>
        <v>14.583333333333334</v>
      </c>
      <c r="K22" s="40">
        <f t="shared" si="8"/>
        <v>73</v>
      </c>
      <c r="L22" s="32">
        <f t="shared" si="1"/>
        <v>17.298578199052134</v>
      </c>
      <c r="M22" s="40">
        <v>39</v>
      </c>
      <c r="N22" s="41">
        <f t="shared" si="2"/>
        <v>16.956521739130434</v>
      </c>
      <c r="O22" s="39">
        <v>31</v>
      </c>
      <c r="P22" s="42">
        <f t="shared" si="3"/>
        <v>16.145833333333336</v>
      </c>
      <c r="Q22" s="39">
        <f t="shared" si="6"/>
        <v>70</v>
      </c>
      <c r="R22" s="43">
        <f t="shared" si="4"/>
        <v>16.587677725118482</v>
      </c>
    </row>
    <row r="23" spans="1:18" ht="20.100000000000001" customHeight="1" x14ac:dyDescent="0.25">
      <c r="A23" s="37">
        <f>'[1]9'!A19</f>
        <v>6</v>
      </c>
      <c r="B23" s="38" t="str">
        <f>'[1]9'!B19</f>
        <v>BONTO TIRO</v>
      </c>
      <c r="C23" s="38" t="str">
        <f>'[1]9'!C19</f>
        <v>11.BONTO TIRO</v>
      </c>
      <c r="D23" s="39">
        <v>94</v>
      </c>
      <c r="E23" s="39">
        <v>101</v>
      </c>
      <c r="F23" s="39">
        <f t="shared" si="5"/>
        <v>195</v>
      </c>
      <c r="G23" s="40">
        <v>49</v>
      </c>
      <c r="H23" s="32">
        <f t="shared" si="7"/>
        <v>52.12765957446809</v>
      </c>
      <c r="I23" s="40">
        <v>49</v>
      </c>
      <c r="J23" s="32">
        <f t="shared" si="0"/>
        <v>48.514851485148512</v>
      </c>
      <c r="K23" s="40">
        <f t="shared" si="8"/>
        <v>98</v>
      </c>
      <c r="L23" s="32">
        <f t="shared" si="1"/>
        <v>50.256410256410255</v>
      </c>
      <c r="M23" s="40">
        <v>30</v>
      </c>
      <c r="N23" s="41">
        <f t="shared" si="2"/>
        <v>31.914893617021278</v>
      </c>
      <c r="O23" s="39">
        <v>30</v>
      </c>
      <c r="P23" s="42">
        <f t="shared" si="3"/>
        <v>29.702970297029701</v>
      </c>
      <c r="Q23" s="39">
        <f t="shared" si="6"/>
        <v>60</v>
      </c>
      <c r="R23" s="43">
        <f t="shared" si="4"/>
        <v>30.76923076923077</v>
      </c>
    </row>
    <row r="24" spans="1:18" ht="20.100000000000001" customHeight="1" x14ac:dyDescent="0.25">
      <c r="A24" s="37"/>
      <c r="B24" s="38"/>
      <c r="C24" s="38" t="str">
        <f>'[1]9'!C20</f>
        <v>12. BATANG</v>
      </c>
      <c r="D24" s="39">
        <v>77</v>
      </c>
      <c r="E24" s="39">
        <v>106</v>
      </c>
      <c r="F24" s="39">
        <f t="shared" si="5"/>
        <v>183</v>
      </c>
      <c r="G24" s="40">
        <v>55</v>
      </c>
      <c r="H24" s="32">
        <f t="shared" si="7"/>
        <v>71.428571428571431</v>
      </c>
      <c r="I24" s="40">
        <v>59</v>
      </c>
      <c r="J24" s="32">
        <f t="shared" si="0"/>
        <v>55.660377358490564</v>
      </c>
      <c r="K24" s="40">
        <f t="shared" si="8"/>
        <v>114</v>
      </c>
      <c r="L24" s="32">
        <f t="shared" si="1"/>
        <v>62.295081967213115</v>
      </c>
      <c r="M24" s="40">
        <v>69</v>
      </c>
      <c r="N24" s="41">
        <f t="shared" si="2"/>
        <v>89.610389610389603</v>
      </c>
      <c r="O24" s="39">
        <v>73</v>
      </c>
      <c r="P24" s="42">
        <f t="shared" si="3"/>
        <v>68.867924528301884</v>
      </c>
      <c r="Q24" s="39">
        <f t="shared" si="6"/>
        <v>142</v>
      </c>
      <c r="R24" s="43">
        <f t="shared" si="4"/>
        <v>77.595628415300538</v>
      </c>
    </row>
    <row r="25" spans="1:18" ht="20.100000000000001" customHeight="1" x14ac:dyDescent="0.25">
      <c r="A25" s="37">
        <f>'[1]9'!A21</f>
        <v>7</v>
      </c>
      <c r="B25" s="38" t="str">
        <f>'[1]9'!B21</f>
        <v>HERLANG</v>
      </c>
      <c r="C25" s="38" t="str">
        <f>'[1]9'!C21</f>
        <v>13. HERLANG</v>
      </c>
      <c r="D25" s="39">
        <v>142</v>
      </c>
      <c r="E25" s="39">
        <v>131</v>
      </c>
      <c r="F25" s="39">
        <f t="shared" si="5"/>
        <v>273</v>
      </c>
      <c r="G25" s="40">
        <v>150</v>
      </c>
      <c r="H25" s="32">
        <f t="shared" si="7"/>
        <v>105.63380281690141</v>
      </c>
      <c r="I25" s="40">
        <v>119</v>
      </c>
      <c r="J25" s="32">
        <f t="shared" si="0"/>
        <v>90.839694656488547</v>
      </c>
      <c r="K25" s="40">
        <f t="shared" si="8"/>
        <v>269</v>
      </c>
      <c r="L25" s="32">
        <f t="shared" si="1"/>
        <v>98.53479853479854</v>
      </c>
      <c r="M25" s="40">
        <v>137</v>
      </c>
      <c r="N25" s="41">
        <f t="shared" si="2"/>
        <v>96.478873239436624</v>
      </c>
      <c r="O25" s="39">
        <v>119</v>
      </c>
      <c r="P25" s="42">
        <f t="shared" si="3"/>
        <v>90.839694656488547</v>
      </c>
      <c r="Q25" s="39">
        <f t="shared" si="6"/>
        <v>256</v>
      </c>
      <c r="R25" s="43">
        <f>Q25/F25*100</f>
        <v>93.772893772893767</v>
      </c>
    </row>
    <row r="26" spans="1:18" ht="20.100000000000001" customHeight="1" x14ac:dyDescent="0.25">
      <c r="A26" s="37"/>
      <c r="B26" s="38"/>
      <c r="C26" s="38" t="str">
        <f>'[1]9'!C22</f>
        <v>14. KARASSING</v>
      </c>
      <c r="D26" s="39">
        <v>56</v>
      </c>
      <c r="E26" s="39">
        <v>87</v>
      </c>
      <c r="F26" s="39">
        <f t="shared" si="5"/>
        <v>143</v>
      </c>
      <c r="G26" s="40">
        <v>66</v>
      </c>
      <c r="H26" s="32">
        <f t="shared" si="7"/>
        <v>117.85714285714286</v>
      </c>
      <c r="I26" s="40">
        <v>63</v>
      </c>
      <c r="J26" s="32">
        <f t="shared" si="0"/>
        <v>72.41379310344827</v>
      </c>
      <c r="K26" s="40">
        <f t="shared" si="8"/>
        <v>129</v>
      </c>
      <c r="L26" s="32">
        <f t="shared" si="1"/>
        <v>90.209790209790214</v>
      </c>
      <c r="M26" s="40">
        <v>55</v>
      </c>
      <c r="N26" s="41">
        <f t="shared" si="2"/>
        <v>98.214285714285708</v>
      </c>
      <c r="O26" s="39">
        <v>52</v>
      </c>
      <c r="P26" s="42">
        <f t="shared" si="3"/>
        <v>59.770114942528743</v>
      </c>
      <c r="Q26" s="39">
        <f t="shared" si="6"/>
        <v>107</v>
      </c>
      <c r="R26" s="43">
        <f t="shared" si="4"/>
        <v>74.825174825174827</v>
      </c>
    </row>
    <row r="27" spans="1:18" ht="20.100000000000001" customHeight="1" x14ac:dyDescent="0.25">
      <c r="A27" s="37">
        <f>'[1]9'!A23</f>
        <v>8</v>
      </c>
      <c r="B27" s="38" t="str">
        <f>'[1]9'!B23</f>
        <v>KAJANG</v>
      </c>
      <c r="C27" s="38" t="str">
        <f>'[1]9'!C23</f>
        <v>15.KAJANG</v>
      </c>
      <c r="D27" s="39">
        <v>162</v>
      </c>
      <c r="E27" s="39">
        <v>172</v>
      </c>
      <c r="F27" s="39">
        <f t="shared" si="5"/>
        <v>334</v>
      </c>
      <c r="G27" s="40">
        <v>70</v>
      </c>
      <c r="H27" s="32">
        <f t="shared" si="7"/>
        <v>43.209876543209873</v>
      </c>
      <c r="I27" s="40">
        <v>75</v>
      </c>
      <c r="J27" s="32">
        <f t="shared" si="0"/>
        <v>43.604651162790695</v>
      </c>
      <c r="K27" s="40">
        <f t="shared" si="8"/>
        <v>145</v>
      </c>
      <c r="L27" s="32">
        <f t="shared" si="1"/>
        <v>43.41317365269461</v>
      </c>
      <c r="M27" s="40">
        <v>64</v>
      </c>
      <c r="N27" s="41">
        <f t="shared" si="2"/>
        <v>39.506172839506171</v>
      </c>
      <c r="O27" s="39">
        <v>53</v>
      </c>
      <c r="P27" s="42">
        <f t="shared" si="3"/>
        <v>30.813953488372093</v>
      </c>
      <c r="Q27" s="39">
        <f t="shared" si="6"/>
        <v>117</v>
      </c>
      <c r="R27" s="43">
        <f t="shared" si="4"/>
        <v>35.029940119760475</v>
      </c>
    </row>
    <row r="28" spans="1:18" ht="20.100000000000001" customHeight="1" x14ac:dyDescent="0.25">
      <c r="A28" s="37"/>
      <c r="B28" s="38"/>
      <c r="C28" s="38" t="str">
        <f>'[1]9'!C24</f>
        <v>16. LEMBANNA</v>
      </c>
      <c r="D28" s="39">
        <v>119</v>
      </c>
      <c r="E28" s="39">
        <v>179</v>
      </c>
      <c r="F28" s="39">
        <f t="shared" si="5"/>
        <v>298</v>
      </c>
      <c r="G28" s="40">
        <v>89</v>
      </c>
      <c r="H28" s="32">
        <f t="shared" si="7"/>
        <v>74.789915966386559</v>
      </c>
      <c r="I28" s="40">
        <v>91</v>
      </c>
      <c r="J28" s="32">
        <f t="shared" si="0"/>
        <v>50.837988826815639</v>
      </c>
      <c r="K28" s="40">
        <f t="shared" si="8"/>
        <v>180</v>
      </c>
      <c r="L28" s="32">
        <f t="shared" si="1"/>
        <v>60.402684563758392</v>
      </c>
      <c r="M28" s="40">
        <v>113</v>
      </c>
      <c r="N28" s="41">
        <f t="shared" si="2"/>
        <v>94.9579831932773</v>
      </c>
      <c r="O28" s="39">
        <v>100</v>
      </c>
      <c r="P28" s="42">
        <f t="shared" si="3"/>
        <v>55.865921787709496</v>
      </c>
      <c r="Q28" s="39">
        <f t="shared" si="6"/>
        <v>213</v>
      </c>
      <c r="R28" s="43">
        <f t="shared" si="4"/>
        <v>71.476510067114091</v>
      </c>
    </row>
    <row r="29" spans="1:18" ht="20.100000000000001" customHeight="1" x14ac:dyDescent="0.25">
      <c r="A29" s="37"/>
      <c r="B29" s="38"/>
      <c r="C29" s="38" t="str">
        <f>'[1]9'!C25</f>
        <v>17.TANAH TOA</v>
      </c>
      <c r="D29" s="39">
        <v>79</v>
      </c>
      <c r="E29" s="39">
        <v>91</v>
      </c>
      <c r="F29" s="39">
        <f t="shared" si="5"/>
        <v>170</v>
      </c>
      <c r="G29" s="40">
        <v>52</v>
      </c>
      <c r="H29" s="32">
        <f t="shared" si="7"/>
        <v>65.822784810126578</v>
      </c>
      <c r="I29" s="40">
        <v>48</v>
      </c>
      <c r="J29" s="32">
        <f t="shared" si="0"/>
        <v>52.747252747252752</v>
      </c>
      <c r="K29" s="40">
        <f t="shared" si="8"/>
        <v>100</v>
      </c>
      <c r="L29" s="32">
        <f t="shared" si="1"/>
        <v>58.82352941176471</v>
      </c>
      <c r="M29" s="40">
        <v>71</v>
      </c>
      <c r="N29" s="41">
        <f t="shared" si="2"/>
        <v>89.87341772151899</v>
      </c>
      <c r="O29" s="39">
        <v>61</v>
      </c>
      <c r="P29" s="42">
        <f t="shared" si="3"/>
        <v>67.032967032967022</v>
      </c>
      <c r="Q29" s="39">
        <f t="shared" si="6"/>
        <v>132</v>
      </c>
      <c r="R29" s="43">
        <f t="shared" si="4"/>
        <v>77.64705882352942</v>
      </c>
    </row>
    <row r="30" spans="1:18" ht="20.100000000000001" customHeight="1" x14ac:dyDescent="0.25">
      <c r="A30" s="37">
        <f>'[1]9'!A26</f>
        <v>9</v>
      </c>
      <c r="B30" s="38" t="str">
        <f>'[1]9'!B26</f>
        <v>BULUKUMPA</v>
      </c>
      <c r="C30" s="38" t="str">
        <f>'[1]9'!C26</f>
        <v>18. TANETE</v>
      </c>
      <c r="D30" s="39">
        <v>265</v>
      </c>
      <c r="E30" s="39">
        <v>404</v>
      </c>
      <c r="F30" s="39">
        <f t="shared" si="5"/>
        <v>669</v>
      </c>
      <c r="G30" s="40">
        <v>131</v>
      </c>
      <c r="H30" s="32">
        <f t="shared" si="7"/>
        <v>49.433962264150942</v>
      </c>
      <c r="I30" s="40">
        <v>141</v>
      </c>
      <c r="J30" s="32">
        <f t="shared" si="0"/>
        <v>34.900990099009896</v>
      </c>
      <c r="K30" s="40">
        <f t="shared" si="8"/>
        <v>272</v>
      </c>
      <c r="L30" s="32">
        <f t="shared" si="1"/>
        <v>40.657698056801195</v>
      </c>
      <c r="M30" s="40">
        <v>185</v>
      </c>
      <c r="N30" s="41">
        <f t="shared" si="2"/>
        <v>69.811320754716974</v>
      </c>
      <c r="O30" s="39">
        <v>165</v>
      </c>
      <c r="P30" s="42">
        <f t="shared" si="3"/>
        <v>40.841584158415841</v>
      </c>
      <c r="Q30" s="39">
        <f t="shared" si="6"/>
        <v>350</v>
      </c>
      <c r="R30" s="43">
        <f t="shared" si="4"/>
        <v>52.316890881913302</v>
      </c>
    </row>
    <row r="31" spans="1:18" ht="20.100000000000001" customHeight="1" x14ac:dyDescent="0.25">
      <c r="A31" s="37"/>
      <c r="B31" s="38"/>
      <c r="C31" s="38" t="str">
        <f>'[1]9'!C27</f>
        <v>19. SALASSAE</v>
      </c>
      <c r="D31" s="39">
        <v>98</v>
      </c>
      <c r="E31" s="39">
        <v>114</v>
      </c>
      <c r="F31" s="39">
        <f t="shared" si="5"/>
        <v>212</v>
      </c>
      <c r="G31" s="40">
        <v>49</v>
      </c>
      <c r="H31" s="32">
        <f t="shared" si="7"/>
        <v>50</v>
      </c>
      <c r="I31" s="40">
        <v>51</v>
      </c>
      <c r="J31" s="32">
        <f t="shared" si="0"/>
        <v>44.736842105263158</v>
      </c>
      <c r="K31" s="40">
        <f t="shared" si="8"/>
        <v>100</v>
      </c>
      <c r="L31" s="32">
        <f t="shared" si="1"/>
        <v>47.169811320754718</v>
      </c>
      <c r="M31" s="40">
        <v>50</v>
      </c>
      <c r="N31" s="41">
        <f t="shared" si="2"/>
        <v>51.020408163265309</v>
      </c>
      <c r="O31" s="39">
        <v>59</v>
      </c>
      <c r="P31" s="42">
        <f t="shared" si="3"/>
        <v>51.754385964912288</v>
      </c>
      <c r="Q31" s="39">
        <f t="shared" si="6"/>
        <v>109</v>
      </c>
      <c r="R31" s="43">
        <f t="shared" si="4"/>
        <v>51.415094339622648</v>
      </c>
    </row>
    <row r="32" spans="1:18" ht="20.100000000000001" customHeight="1" x14ac:dyDescent="0.25">
      <c r="A32" s="44">
        <f>'[1]9'!A28</f>
        <v>10</v>
      </c>
      <c r="B32" s="45" t="str">
        <f>'[1]9'!B28</f>
        <v>RILAU ALE</v>
      </c>
      <c r="C32" s="45" t="str">
        <f>'[1]9'!C28</f>
        <v>20.BONTO BANGUN</v>
      </c>
      <c r="D32" s="46">
        <v>351</v>
      </c>
      <c r="E32" s="46">
        <v>315</v>
      </c>
      <c r="F32" s="46">
        <f t="shared" si="5"/>
        <v>666</v>
      </c>
      <c r="G32" s="47">
        <v>73</v>
      </c>
      <c r="H32" s="48">
        <f t="shared" si="7"/>
        <v>20.7977207977208</v>
      </c>
      <c r="I32" s="47">
        <v>81</v>
      </c>
      <c r="J32" s="48">
        <f t="shared" si="0"/>
        <v>25.714285714285712</v>
      </c>
      <c r="K32" s="47">
        <f t="shared" si="8"/>
        <v>154</v>
      </c>
      <c r="L32" s="48">
        <f t="shared" si="1"/>
        <v>23.123123123123122</v>
      </c>
      <c r="M32" s="47">
        <v>161</v>
      </c>
      <c r="N32" s="49">
        <f t="shared" si="2"/>
        <v>45.868945868945872</v>
      </c>
      <c r="O32" s="46">
        <v>56</v>
      </c>
      <c r="P32" s="50">
        <f t="shared" si="3"/>
        <v>17.777777777777779</v>
      </c>
      <c r="Q32" s="46">
        <f t="shared" si="6"/>
        <v>217</v>
      </c>
      <c r="R32" s="51">
        <f t="shared" si="4"/>
        <v>32.582582582582582</v>
      </c>
    </row>
    <row r="33" spans="1:18" ht="20.100000000000001" customHeight="1" x14ac:dyDescent="0.25">
      <c r="A33" s="52" t="s">
        <v>34</v>
      </c>
      <c r="B33" s="53"/>
      <c r="C33" s="53"/>
      <c r="D33" s="54">
        <f>SUM(D13:D32)</f>
        <v>3351</v>
      </c>
      <c r="E33" s="54">
        <f>SUM(E13:E32)</f>
        <v>3494</v>
      </c>
      <c r="F33" s="54">
        <f>SUM(F13:F32)</f>
        <v>6845</v>
      </c>
      <c r="G33" s="55">
        <f>SUM(G13:G32)</f>
        <v>1575</v>
      </c>
      <c r="H33" s="56">
        <f>G33/D33*100</f>
        <v>47.000895255147718</v>
      </c>
      <c r="I33" s="55">
        <f>SUM(I13:I32)</f>
        <v>1609</v>
      </c>
      <c r="J33" s="56">
        <f>I33/E33*100</f>
        <v>46.05037206639954</v>
      </c>
      <c r="K33" s="55">
        <f>SUM(K13:K32)</f>
        <v>3184</v>
      </c>
      <c r="L33" s="56">
        <f>K33/F33*100</f>
        <v>46.515704894083271</v>
      </c>
      <c r="M33" s="55">
        <f>SUM(M13:M32)</f>
        <v>1697</v>
      </c>
      <c r="N33" s="57">
        <f>M33/D33*100</f>
        <v>50.641599522530591</v>
      </c>
      <c r="O33" s="54">
        <f>SUM(O13:O32)</f>
        <v>1531</v>
      </c>
      <c r="P33" s="58">
        <f>O33/E33*100</f>
        <v>43.817973669147108</v>
      </c>
      <c r="Q33" s="54">
        <f>SUM(Q13:Q32)</f>
        <v>3228</v>
      </c>
      <c r="R33" s="59">
        <f>Q33/F33*100</f>
        <v>47.158509861212565</v>
      </c>
    </row>
    <row r="34" spans="1:18" x14ac:dyDescent="0.25">
      <c r="A34" s="60"/>
      <c r="B34" s="60"/>
      <c r="C34" s="60"/>
      <c r="D34" s="60"/>
      <c r="E34" s="60"/>
    </row>
    <row r="35" spans="1:18" x14ac:dyDescent="0.25">
      <c r="A35" s="61" t="s">
        <v>35</v>
      </c>
      <c r="Q35" s="62"/>
    </row>
    <row r="37" spans="1:18" ht="15.6" x14ac:dyDescent="0.3">
      <c r="B37" s="63"/>
    </row>
  </sheetData>
  <mergeCells count="10">
    <mergeCell ref="K10:L10"/>
    <mergeCell ref="M10:N10"/>
    <mergeCell ref="O10:P10"/>
    <mergeCell ref="Q10:R10"/>
    <mergeCell ref="A8:A11"/>
    <mergeCell ref="B8:B11"/>
    <mergeCell ref="C8:C11"/>
    <mergeCell ref="D8:F10"/>
    <mergeCell ref="G10:H10"/>
    <mergeCell ref="I10:J10"/>
  </mergeCells>
  <pageMargins left="0.7" right="0.7" top="0.75" bottom="0.75" header="0.3" footer="0.3"/>
  <pageSetup paperSize="9" scale="6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2024-10-08T01:09:35Z</dcterms:created>
  <dcterms:modified xsi:type="dcterms:W3CDTF">2024-10-08T01:10:03Z</dcterms:modified>
</cp:coreProperties>
</file>