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UPDATE SATU DATA\75.82.82.86 PERSENTASE TEMPAT DAN FASILITAS UMUM  (TFU) YANG DILAKUKAN PENGAWASAN  MENURUT KECAMATAN DAN PUSKESMAS\"/>
    </mc:Choice>
  </mc:AlternateContent>
  <xr:revisionPtr revIDLastSave="0" documentId="8_{847FCFC7-7BD4-4D1D-A96E-7BCB8FDDAF56}" xr6:coauthVersionLast="47" xr6:coauthVersionMax="47" xr10:uidLastSave="{00000000-0000-0000-0000-000000000000}"/>
  <bookViews>
    <workbookView xWindow="-108" yWindow="-108" windowWidth="23256" windowHeight="12456" xr2:uid="{63E18CBE-A473-4D40-8563-B06D89000E41}"/>
  </bookViews>
  <sheets>
    <sheet name="2025" sheetId="1" r:id="rId1"/>
  </sheets>
  <externalReferences>
    <externalReference r:id="rId2"/>
    <externalReference r:id="rId3"/>
  </externalReferences>
  <definedNames>
    <definedName name="_Key1">[2]III.E.16!#REF!</definedName>
    <definedName name="_Key2">[2]III.E.16!#REF!</definedName>
    <definedName name="_Order1">255</definedName>
    <definedName name="_Order2">255</definedName>
    <definedName name="_Regression_Int">1</definedName>
    <definedName name="_Sort">[2]III.E.16!#REF!</definedName>
    <definedName name="HTML_CodePage">1252</definedName>
    <definedName name="HTML_Control">{"'L5C29'!$A$4:$AG$4"}</definedName>
    <definedName name="HTML_Description">""</definedName>
    <definedName name="HTML_Email">""</definedName>
    <definedName name="HTML_Header">""</definedName>
    <definedName name="HTML_LastUpdate">""</definedName>
    <definedName name="HTML_LineAfter">FALSE</definedName>
    <definedName name="HTML_LineBefore">FALSE</definedName>
    <definedName name="HTML_Name">""</definedName>
    <definedName name="HTML_OBDlg2">TRUE</definedName>
    <definedName name="HTML_OBDlg4">TRUE</definedName>
    <definedName name="HTML_OS">0</definedName>
    <definedName name="HTML_PathFile">"A:\L29"</definedName>
    <definedName name="HTML_Title">""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3" i="1" l="1"/>
  <c r="AH33" i="1"/>
  <c r="AD33" i="1"/>
  <c r="AA33" i="1"/>
  <c r="W33" i="1"/>
  <c r="V33" i="1"/>
  <c r="X33" i="1" s="1"/>
  <c r="U33" i="1"/>
  <c r="T33" i="1"/>
  <c r="S33" i="1"/>
  <c r="R33" i="1"/>
  <c r="Q33" i="1"/>
  <c r="P33" i="1"/>
  <c r="N33" i="1"/>
  <c r="AL33" i="1" s="1"/>
  <c r="M33" i="1"/>
  <c r="K33" i="1"/>
  <c r="J33" i="1"/>
  <c r="I33" i="1"/>
  <c r="H33" i="1"/>
  <c r="G33" i="1"/>
  <c r="F33" i="1"/>
  <c r="E33" i="1"/>
  <c r="D33" i="1"/>
  <c r="AM32" i="1"/>
  <c r="AL32" i="1"/>
  <c r="AK32" i="1"/>
  <c r="X32" i="1"/>
  <c r="U32" i="1"/>
  <c r="R32" i="1"/>
  <c r="O32" i="1"/>
  <c r="L32" i="1"/>
  <c r="AM31" i="1"/>
  <c r="AL31" i="1"/>
  <c r="AK31" i="1"/>
  <c r="U31" i="1"/>
  <c r="R31" i="1"/>
  <c r="O31" i="1"/>
  <c r="L31" i="1"/>
  <c r="AM30" i="1"/>
  <c r="AL30" i="1"/>
  <c r="AK30" i="1"/>
  <c r="U30" i="1"/>
  <c r="R30" i="1"/>
  <c r="O30" i="1"/>
  <c r="L30" i="1"/>
  <c r="AM29" i="1"/>
  <c r="AL29" i="1"/>
  <c r="AK29" i="1"/>
  <c r="U29" i="1"/>
  <c r="R29" i="1"/>
  <c r="O29" i="1"/>
  <c r="L29" i="1"/>
  <c r="AM28" i="1"/>
  <c r="AL28" i="1"/>
  <c r="AK28" i="1"/>
  <c r="X28" i="1"/>
  <c r="U28" i="1"/>
  <c r="R28" i="1"/>
  <c r="O28" i="1"/>
  <c r="L28" i="1"/>
  <c r="AM27" i="1"/>
  <c r="AL27" i="1"/>
  <c r="AK27" i="1"/>
  <c r="X27" i="1"/>
  <c r="U27" i="1"/>
  <c r="R27" i="1"/>
  <c r="O27" i="1"/>
  <c r="L27" i="1"/>
  <c r="AM26" i="1"/>
  <c r="AL26" i="1"/>
  <c r="AK26" i="1"/>
  <c r="X26" i="1"/>
  <c r="O26" i="1"/>
  <c r="L26" i="1"/>
  <c r="AL25" i="1"/>
  <c r="AK25" i="1"/>
  <c r="AM25" i="1" s="1"/>
  <c r="X25" i="1"/>
  <c r="U25" i="1"/>
  <c r="R25" i="1"/>
  <c r="O25" i="1"/>
  <c r="L25" i="1"/>
  <c r="AL24" i="1"/>
  <c r="AK24" i="1"/>
  <c r="AM24" i="1" s="1"/>
  <c r="X24" i="1"/>
  <c r="U24" i="1"/>
  <c r="R24" i="1"/>
  <c r="O24" i="1"/>
  <c r="L24" i="1"/>
  <c r="AL23" i="1"/>
  <c r="AK23" i="1"/>
  <c r="AM23" i="1" s="1"/>
  <c r="X23" i="1"/>
  <c r="U23" i="1"/>
  <c r="R23" i="1"/>
  <c r="O23" i="1"/>
  <c r="L23" i="1"/>
  <c r="AL22" i="1"/>
  <c r="AK22" i="1"/>
  <c r="AM22" i="1" s="1"/>
  <c r="X22" i="1"/>
  <c r="U22" i="1"/>
  <c r="R22" i="1"/>
  <c r="O22" i="1"/>
  <c r="L22" i="1"/>
  <c r="AL21" i="1"/>
  <c r="AK21" i="1"/>
  <c r="AM21" i="1" s="1"/>
  <c r="AJ21" i="1"/>
  <c r="AD21" i="1"/>
  <c r="X21" i="1"/>
  <c r="U21" i="1"/>
  <c r="R21" i="1"/>
  <c r="O21" i="1"/>
  <c r="L21" i="1"/>
  <c r="AM20" i="1"/>
  <c r="AL20" i="1"/>
  <c r="AK20" i="1"/>
  <c r="X20" i="1"/>
  <c r="L20" i="1"/>
  <c r="AL19" i="1"/>
  <c r="AK19" i="1"/>
  <c r="AM19" i="1" s="1"/>
  <c r="R19" i="1"/>
  <c r="O19" i="1"/>
  <c r="L19" i="1"/>
  <c r="AM18" i="1"/>
  <c r="AL18" i="1"/>
  <c r="AK18" i="1"/>
  <c r="X18" i="1"/>
  <c r="U18" i="1"/>
  <c r="R18" i="1"/>
  <c r="O18" i="1"/>
  <c r="L18" i="1"/>
  <c r="AM17" i="1"/>
  <c r="AL17" i="1"/>
  <c r="AJ17" i="1"/>
  <c r="AA17" i="1"/>
  <c r="X17" i="1"/>
  <c r="U17" i="1"/>
  <c r="R17" i="1"/>
  <c r="O17" i="1"/>
  <c r="L17" i="1"/>
  <c r="AM16" i="1"/>
  <c r="AL16" i="1"/>
  <c r="AK16" i="1"/>
  <c r="X16" i="1"/>
  <c r="U16" i="1"/>
  <c r="R16" i="1"/>
  <c r="O16" i="1"/>
  <c r="L16" i="1"/>
  <c r="AM15" i="1"/>
  <c r="AL15" i="1"/>
  <c r="AK15" i="1"/>
  <c r="X15" i="1"/>
  <c r="U15" i="1"/>
  <c r="R15" i="1"/>
  <c r="O15" i="1"/>
  <c r="L15" i="1"/>
  <c r="AM14" i="1"/>
  <c r="AL14" i="1"/>
  <c r="AK14" i="1"/>
  <c r="X14" i="1"/>
  <c r="U14" i="1"/>
  <c r="R14" i="1"/>
  <c r="O14" i="1"/>
  <c r="L14" i="1"/>
  <c r="AM13" i="1"/>
  <c r="AL13" i="1"/>
  <c r="AK13" i="1"/>
  <c r="X13" i="1"/>
  <c r="R13" i="1"/>
  <c r="O13" i="1"/>
  <c r="L13" i="1"/>
  <c r="AM12" i="1"/>
  <c r="AL12" i="1"/>
  <c r="AK12" i="1"/>
  <c r="X12" i="1"/>
  <c r="U12" i="1"/>
  <c r="R12" i="1"/>
  <c r="O12" i="1"/>
  <c r="L12" i="1"/>
  <c r="L33" i="1" s="1"/>
  <c r="I5" i="1"/>
  <c r="I4" i="1"/>
  <c r="O33" i="1" l="1"/>
  <c r="AG33" i="1"/>
  <c r="AK33" i="1"/>
  <c r="AM33" i="1" s="1"/>
</calcChain>
</file>

<file path=xl/sharedStrings.xml><?xml version="1.0" encoding="utf-8"?>
<sst xmlns="http://schemas.openxmlformats.org/spreadsheetml/2006/main" count="89" uniqueCount="50">
  <si>
    <t>TABEL 86</t>
  </si>
  <si>
    <t>PERSENTASE TEMPAT DAN FASILITAS UMUM  (TFU) YANG DILAKUKAN PENGAWASAN  MENURUT KECAMATAN DAN PUSKESMAS</t>
  </si>
  <si>
    <t>KABUPATEN</t>
  </si>
  <si>
    <t>TAHUN</t>
  </si>
  <si>
    <t>NO</t>
  </si>
  <si>
    <t>KECAMATAN</t>
  </si>
  <si>
    <t>PUSKESMAS</t>
  </si>
  <si>
    <t>TFU TERDAFTAR</t>
  </si>
  <si>
    <t>TFU YANG DILAKUKAN PENGAWASAN SESUAI STANDAR (IKL) DAN MEMENUHI SYARAT</t>
  </si>
  <si>
    <t>SEKOLAH</t>
  </si>
  <si>
    <t>PASAR</t>
  </si>
  <si>
    <t>TERMINAL</t>
  </si>
  <si>
    <t>PELABUHAN</t>
  </si>
  <si>
    <t>BANDARA</t>
  </si>
  <si>
    <t>AKOMODASI</t>
  </si>
  <si>
    <t>TOTAL</t>
  </si>
  <si>
    <t>SARANA PENDIDIKAN</t>
  </si>
  <si>
    <t>SD/MI</t>
  </si>
  <si>
    <t>SMP/MTs</t>
  </si>
  <si>
    <t>SMA/MA</t>
  </si>
  <si>
    <t>MS</t>
  </si>
  <si>
    <t>JUMLAH</t>
  </si>
  <si>
    <t>%</t>
  </si>
  <si>
    <t>GANTARANG</t>
  </si>
  <si>
    <t>PONRE</t>
  </si>
  <si>
    <t>GATTARENG</t>
  </si>
  <si>
    <t>BONTONYELENG</t>
  </si>
  <si>
    <t>KINDANG</t>
  </si>
  <si>
    <t>BORONG RAPPOA</t>
  </si>
  <si>
    <t>BALIBO</t>
  </si>
  <si>
    <t>UJUNG BULU</t>
  </si>
  <si>
    <t>CAILE</t>
  </si>
  <si>
    <t>UJUNG LOE</t>
  </si>
  <si>
    <t>MANYAMPA</t>
  </si>
  <si>
    <t>PALANGISANG</t>
  </si>
  <si>
    <t>BONTO BAHARI</t>
  </si>
  <si>
    <t>BONTO TIRO</t>
  </si>
  <si>
    <t>BATANG</t>
  </si>
  <si>
    <t>HERLANG</t>
  </si>
  <si>
    <t>KARASSING</t>
  </si>
  <si>
    <t>KAJANG</t>
  </si>
  <si>
    <t>LEMBANNA</t>
  </si>
  <si>
    <t>TANAH TOA</t>
  </si>
  <si>
    <t>BULUKUMPA</t>
  </si>
  <si>
    <t>TANETE</t>
  </si>
  <si>
    <t>SALASSAE</t>
  </si>
  <si>
    <t>BALANTAROANG</t>
  </si>
  <si>
    <t>RILAU ALE</t>
  </si>
  <si>
    <t>BONTO BANGUN</t>
  </si>
  <si>
    <t>Sumber: Program Pengawasan Tempat dan Fasilitas Umum Bidang P2P Dinkes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</si>
</sst>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3" xfId="0" applyFont="1" applyBorder="1"/>
    <xf numFmtId="0" fontId="3" fillId="0" borderId="17" xfId="0" applyFont="1" applyBorder="1"/>
    <xf numFmtId="0" fontId="1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3" fontId="2" fillId="0" borderId="19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3" fontId="1" fillId="0" borderId="24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164" fontId="1" fillId="0" borderId="23" xfId="0" applyNumberFormat="1" applyFont="1" applyBorder="1" applyAlignment="1">
      <alignment horizontal="center" vertical="center"/>
    </xf>
    <xf numFmtId="2" fontId="1" fillId="0" borderId="23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Juknis%20Profil%202025%20(11.0526).xlsx" TargetMode="External"/><Relationship Id="rId1" Type="http://schemas.openxmlformats.org/officeDocument/2006/relationships/externalLinkPath" Target="/2026/UPDATE%20SATU%20DATA/000%20LAMPIRAN%20PROFIL%20DINAS%20KESEHATAN/Lampiran%20Juknis%20Profil%202025%20(11.0526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hairaniKhairani/AppData/Local/Temp/b807c286-a397-4db6-8f67-b0c81cc443db_Profil%20Kesehatan%20Indonesia%202005.rar.3db/Data%20draft%20lamp/Yan%20&amp;%20Sumb%20Daya%206%20Me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40"/>
      <sheetName val="39"/>
      <sheetName val="41"/>
      <sheetName val="42"/>
      <sheetName val="43"/>
      <sheetName val="45"/>
      <sheetName val="44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Sheet1"/>
    </sheetNames>
    <sheetDataSet>
      <sheetData sheetId="0"/>
      <sheetData sheetId="1">
        <row r="5">
          <cell r="F5" t="str">
            <v>BULUKUMBA</v>
          </cell>
        </row>
        <row r="6">
          <cell r="F6">
            <v>2025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llE.1.1"/>
      <sheetName val="IIIE.1.2"/>
      <sheetName val="IIIE.1.3"/>
      <sheetName val="IIIE.1.4"/>
      <sheetName val="IIIE.1.5"/>
      <sheetName val="L.III.E.2.I"/>
      <sheetName val="III.E2.2"/>
      <sheetName val="III.E.2.3"/>
      <sheetName val="IIIE.4"/>
      <sheetName val="IIIE.5"/>
      <sheetName val="IIIE.6"/>
      <sheetName val="IIIE.7"/>
      <sheetName val="IIIE.8"/>
      <sheetName val="IIIE.9"/>
      <sheetName val="IIIE.10"/>
      <sheetName val="IIIE.11"/>
      <sheetName val="IIIE.12"/>
      <sheetName val="IIIE.13"/>
      <sheetName val="III.13a"/>
      <sheetName val="III.E.15"/>
      <sheetName val="III.E.14"/>
      <sheetName val="III.E.16"/>
      <sheetName val="IIIE.17"/>
      <sheetName val="IIIE.18"/>
      <sheetName val="IIIE.19"/>
      <sheetName val="IIIE.20"/>
      <sheetName val="III.E.21"/>
      <sheetName val="IIIE.22"/>
      <sheetName val="IIIE.23"/>
      <sheetName val="IIIE.23a"/>
      <sheetName val="IIIE.24"/>
      <sheetName val="IIIE.24a"/>
      <sheetName val="IIIE.25"/>
      <sheetName val="III.E.26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0C80-94BC-4A69-910B-D00A5B080D65}">
  <sheetPr>
    <tabColor rgb="FF00FF00"/>
    <pageSetUpPr fitToPage="1"/>
  </sheetPr>
  <dimension ref="A1:AU1000"/>
  <sheetViews>
    <sheetView tabSelected="1" workbookViewId="0">
      <selection activeCell="C5" sqref="C5"/>
    </sheetView>
  </sheetViews>
  <sheetFormatPr defaultColWidth="14.44140625" defaultRowHeight="15" customHeight="1" x14ac:dyDescent="0.3"/>
  <cols>
    <col min="1" max="1" width="6.44140625" customWidth="1"/>
    <col min="2" max="2" width="19.5546875" customWidth="1"/>
    <col min="3" max="3" width="21.6640625" customWidth="1"/>
    <col min="4" max="6" width="7.6640625" customWidth="1"/>
    <col min="7" max="11" width="6.6640625" customWidth="1"/>
    <col min="12" max="13" width="9.6640625" customWidth="1"/>
    <col min="14" max="14" width="11.109375" customWidth="1"/>
    <col min="15" max="16" width="9.6640625" customWidth="1"/>
    <col min="17" max="17" width="11.109375" customWidth="1"/>
    <col min="18" max="19" width="9.6640625" customWidth="1"/>
    <col min="20" max="20" width="10.88671875" customWidth="1"/>
    <col min="21" max="22" width="9.6640625" customWidth="1"/>
    <col min="23" max="23" width="11.44140625" customWidth="1"/>
    <col min="24" max="25" width="9.6640625" customWidth="1"/>
    <col min="26" max="26" width="10.6640625" customWidth="1"/>
    <col min="27" max="28" width="9.6640625" customWidth="1"/>
    <col min="29" max="29" width="11.6640625" customWidth="1"/>
    <col min="30" max="31" width="9.6640625" customWidth="1"/>
    <col min="32" max="32" width="11.44140625" customWidth="1"/>
    <col min="33" max="34" width="9.6640625" customWidth="1"/>
    <col min="35" max="35" width="11.88671875" customWidth="1"/>
    <col min="36" max="47" width="9.6640625" customWidth="1"/>
  </cols>
  <sheetData>
    <row r="1" spans="1:47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ht="15.6" x14ac:dyDescent="0.3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2"/>
      <c r="AO3" s="2"/>
      <c r="AP3" s="2"/>
      <c r="AQ3" s="2"/>
      <c r="AR3" s="2"/>
      <c r="AS3" s="2"/>
      <c r="AT3" s="2"/>
      <c r="AU3" s="2"/>
    </row>
    <row r="4" spans="1:47" ht="15.6" x14ac:dyDescent="0.3">
      <c r="A4" s="2"/>
      <c r="B4" s="2"/>
      <c r="C4" s="2"/>
      <c r="D4" s="2"/>
      <c r="E4" s="2"/>
      <c r="F4" s="2"/>
      <c r="G4" s="2"/>
      <c r="H4" s="6" t="s">
        <v>2</v>
      </c>
      <c r="I4" s="7" t="str">
        <f>'[1]1'!$F$5</f>
        <v>BULUKUMBA</v>
      </c>
      <c r="J4" s="2"/>
      <c r="K4" s="2"/>
      <c r="L4" s="2"/>
      <c r="M4" s="2"/>
      <c r="N4" s="2"/>
      <c r="O4" s="2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2"/>
      <c r="AO4" s="2"/>
      <c r="AP4" s="2"/>
      <c r="AQ4" s="2"/>
      <c r="AR4" s="2"/>
      <c r="AS4" s="2"/>
      <c r="AT4" s="2"/>
      <c r="AU4" s="2"/>
    </row>
    <row r="5" spans="1:47" ht="15.6" x14ac:dyDescent="0.3">
      <c r="A5" s="2"/>
      <c r="B5" s="2"/>
      <c r="C5" s="2"/>
      <c r="D5" s="2"/>
      <c r="E5" s="2"/>
      <c r="F5" s="2"/>
      <c r="G5" s="2"/>
      <c r="H5" s="6" t="s">
        <v>3</v>
      </c>
      <c r="I5" s="7">
        <f>'[1]1'!$F$6</f>
        <v>2025</v>
      </c>
      <c r="J5" s="2"/>
      <c r="K5" s="2"/>
      <c r="L5" s="2"/>
      <c r="M5" s="2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2"/>
      <c r="AO5" s="2"/>
      <c r="AP5" s="2"/>
      <c r="AQ5" s="2"/>
      <c r="AR5" s="2"/>
      <c r="AS5" s="2"/>
      <c r="AT5" s="2"/>
      <c r="AU5" s="2"/>
    </row>
    <row r="6" spans="1:47" ht="15.6" thickBot="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2"/>
      <c r="AO6" s="2"/>
      <c r="AP6" s="2"/>
      <c r="AQ6" s="2"/>
      <c r="AR6" s="2"/>
      <c r="AS6" s="2"/>
      <c r="AT6" s="2"/>
      <c r="AU6" s="2"/>
    </row>
    <row r="7" spans="1:47" x14ac:dyDescent="0.3">
      <c r="A7" s="9" t="s">
        <v>4</v>
      </c>
      <c r="B7" s="9" t="s">
        <v>5</v>
      </c>
      <c r="C7" s="9" t="s">
        <v>6</v>
      </c>
      <c r="D7" s="10" t="s">
        <v>7</v>
      </c>
      <c r="E7" s="11"/>
      <c r="F7" s="11"/>
      <c r="G7" s="11"/>
      <c r="H7" s="11"/>
      <c r="I7" s="11"/>
      <c r="J7" s="11"/>
      <c r="K7" s="11"/>
      <c r="L7" s="12"/>
      <c r="M7" s="13" t="s">
        <v>8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2"/>
      <c r="AO7" s="2"/>
      <c r="AP7" s="2"/>
      <c r="AQ7" s="2"/>
      <c r="AR7" s="2"/>
      <c r="AS7" s="2"/>
      <c r="AT7" s="2"/>
      <c r="AU7" s="2"/>
    </row>
    <row r="8" spans="1:47" x14ac:dyDescent="0.3">
      <c r="A8" s="16"/>
      <c r="B8" s="16"/>
      <c r="C8" s="16"/>
      <c r="D8" s="17" t="s">
        <v>9</v>
      </c>
      <c r="E8" s="18"/>
      <c r="F8" s="18"/>
      <c r="G8" s="19" t="s">
        <v>10</v>
      </c>
      <c r="H8" s="19" t="s">
        <v>11</v>
      </c>
      <c r="I8" s="19" t="s">
        <v>12</v>
      </c>
      <c r="J8" s="19" t="s">
        <v>13</v>
      </c>
      <c r="K8" s="19" t="s">
        <v>14</v>
      </c>
      <c r="L8" s="19" t="s">
        <v>15</v>
      </c>
      <c r="M8" s="20" t="s">
        <v>16</v>
      </c>
      <c r="N8" s="21"/>
      <c r="O8" s="21"/>
      <c r="P8" s="21"/>
      <c r="Q8" s="21"/>
      <c r="R8" s="21"/>
      <c r="S8" s="21"/>
      <c r="T8" s="21"/>
      <c r="U8" s="22"/>
      <c r="V8" s="17" t="s">
        <v>10</v>
      </c>
      <c r="W8" s="18"/>
      <c r="X8" s="23"/>
      <c r="Y8" s="17" t="s">
        <v>11</v>
      </c>
      <c r="Z8" s="18"/>
      <c r="AA8" s="23"/>
      <c r="AB8" s="17" t="s">
        <v>12</v>
      </c>
      <c r="AC8" s="18"/>
      <c r="AD8" s="23"/>
      <c r="AE8" s="17" t="s">
        <v>13</v>
      </c>
      <c r="AF8" s="18"/>
      <c r="AG8" s="23"/>
      <c r="AH8" s="17" t="s">
        <v>14</v>
      </c>
      <c r="AI8" s="18"/>
      <c r="AJ8" s="23"/>
      <c r="AK8" s="17" t="s">
        <v>15</v>
      </c>
      <c r="AL8" s="18"/>
      <c r="AM8" s="23"/>
      <c r="AN8" s="2"/>
      <c r="AO8" s="2"/>
      <c r="AP8" s="2"/>
      <c r="AQ8" s="2"/>
      <c r="AR8" s="2"/>
      <c r="AS8" s="2"/>
      <c r="AT8" s="2"/>
      <c r="AU8" s="2"/>
    </row>
    <row r="9" spans="1:47" x14ac:dyDescent="0.3">
      <c r="A9" s="16"/>
      <c r="B9" s="16"/>
      <c r="C9" s="16"/>
      <c r="D9" s="24"/>
      <c r="E9" s="11"/>
      <c r="F9" s="11"/>
      <c r="G9" s="16"/>
      <c r="H9" s="16"/>
      <c r="I9" s="16"/>
      <c r="J9" s="16"/>
      <c r="K9" s="16"/>
      <c r="L9" s="16"/>
      <c r="M9" s="20" t="s">
        <v>17</v>
      </c>
      <c r="N9" s="21"/>
      <c r="O9" s="22"/>
      <c r="P9" s="20" t="s">
        <v>18</v>
      </c>
      <c r="Q9" s="21"/>
      <c r="R9" s="22"/>
      <c r="S9" s="20" t="s">
        <v>19</v>
      </c>
      <c r="T9" s="21"/>
      <c r="U9" s="22"/>
      <c r="V9" s="24"/>
      <c r="W9" s="11"/>
      <c r="X9" s="12"/>
      <c r="Y9" s="24"/>
      <c r="Z9" s="11"/>
      <c r="AA9" s="12"/>
      <c r="AB9" s="24"/>
      <c r="AC9" s="11"/>
      <c r="AD9" s="12"/>
      <c r="AE9" s="24"/>
      <c r="AF9" s="11"/>
      <c r="AG9" s="12"/>
      <c r="AH9" s="24"/>
      <c r="AI9" s="11"/>
      <c r="AJ9" s="12"/>
      <c r="AK9" s="24"/>
      <c r="AL9" s="11"/>
      <c r="AM9" s="12"/>
      <c r="AN9" s="2"/>
      <c r="AO9" s="2"/>
      <c r="AP9" s="2"/>
      <c r="AQ9" s="2"/>
      <c r="AR9" s="2"/>
      <c r="AS9" s="2"/>
      <c r="AT9" s="2"/>
      <c r="AU9" s="2"/>
    </row>
    <row r="10" spans="1:47" ht="31.2" x14ac:dyDescent="0.3">
      <c r="A10" s="25"/>
      <c r="B10" s="25"/>
      <c r="C10" s="25"/>
      <c r="D10" s="26" t="s">
        <v>17</v>
      </c>
      <c r="E10" s="26" t="s">
        <v>18</v>
      </c>
      <c r="F10" s="26" t="s">
        <v>19</v>
      </c>
      <c r="G10" s="25"/>
      <c r="H10" s="25"/>
      <c r="I10" s="25"/>
      <c r="J10" s="25"/>
      <c r="K10" s="25"/>
      <c r="L10" s="25"/>
      <c r="M10" s="26" t="s">
        <v>20</v>
      </c>
      <c r="N10" s="26" t="s">
        <v>21</v>
      </c>
      <c r="O10" s="26" t="s">
        <v>22</v>
      </c>
      <c r="P10" s="26" t="s">
        <v>20</v>
      </c>
      <c r="Q10" s="26" t="s">
        <v>21</v>
      </c>
      <c r="R10" s="26" t="s">
        <v>22</v>
      </c>
      <c r="S10" s="26" t="s">
        <v>20</v>
      </c>
      <c r="T10" s="26" t="s">
        <v>21</v>
      </c>
      <c r="U10" s="26" t="s">
        <v>22</v>
      </c>
      <c r="V10" s="26" t="s">
        <v>20</v>
      </c>
      <c r="W10" s="26" t="s">
        <v>21</v>
      </c>
      <c r="X10" s="26" t="s">
        <v>22</v>
      </c>
      <c r="Y10" s="26" t="s">
        <v>20</v>
      </c>
      <c r="Z10" s="26" t="s">
        <v>21</v>
      </c>
      <c r="AA10" s="26" t="s">
        <v>22</v>
      </c>
      <c r="AB10" s="26" t="s">
        <v>20</v>
      </c>
      <c r="AC10" s="26" t="s">
        <v>21</v>
      </c>
      <c r="AD10" s="26" t="s">
        <v>22</v>
      </c>
      <c r="AE10" s="26" t="s">
        <v>20</v>
      </c>
      <c r="AF10" s="26" t="s">
        <v>21</v>
      </c>
      <c r="AG10" s="26" t="s">
        <v>22</v>
      </c>
      <c r="AH10" s="26" t="s">
        <v>20</v>
      </c>
      <c r="AI10" s="26" t="s">
        <v>21</v>
      </c>
      <c r="AJ10" s="26" t="s">
        <v>22</v>
      </c>
      <c r="AK10" s="26" t="s">
        <v>20</v>
      </c>
      <c r="AL10" s="26" t="s">
        <v>21</v>
      </c>
      <c r="AM10" s="26" t="s">
        <v>22</v>
      </c>
      <c r="AN10" s="2"/>
      <c r="AO10" s="2"/>
      <c r="AP10" s="2"/>
      <c r="AQ10" s="2"/>
      <c r="AR10" s="2"/>
      <c r="AS10" s="2"/>
      <c r="AT10" s="2"/>
      <c r="AU10" s="2"/>
    </row>
    <row r="11" spans="1:47" ht="15.6" x14ac:dyDescent="0.3">
      <c r="A11" s="27">
        <v>1</v>
      </c>
      <c r="B11" s="28">
        <v>2</v>
      </c>
      <c r="C11" s="28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15</v>
      </c>
      <c r="O11" s="27">
        <v>16</v>
      </c>
      <c r="P11" s="27">
        <v>17</v>
      </c>
      <c r="Q11" s="27">
        <v>19</v>
      </c>
      <c r="R11" s="27">
        <v>20</v>
      </c>
      <c r="S11" s="27">
        <v>21</v>
      </c>
      <c r="T11" s="27">
        <v>23</v>
      </c>
      <c r="U11" s="27">
        <v>24</v>
      </c>
      <c r="V11" s="27">
        <v>25</v>
      </c>
      <c r="W11" s="27">
        <v>27</v>
      </c>
      <c r="X11" s="27">
        <v>28</v>
      </c>
      <c r="Y11" s="27">
        <v>29</v>
      </c>
      <c r="Z11" s="27">
        <v>31</v>
      </c>
      <c r="AA11" s="27">
        <v>32</v>
      </c>
      <c r="AB11" s="27">
        <v>33</v>
      </c>
      <c r="AC11" s="27">
        <v>35</v>
      </c>
      <c r="AD11" s="27">
        <v>36</v>
      </c>
      <c r="AE11" s="27">
        <v>37</v>
      </c>
      <c r="AF11" s="27">
        <v>39</v>
      </c>
      <c r="AG11" s="27">
        <v>40</v>
      </c>
      <c r="AH11" s="27">
        <v>41</v>
      </c>
      <c r="AI11" s="27">
        <v>43</v>
      </c>
      <c r="AJ11" s="27">
        <v>44</v>
      </c>
      <c r="AK11" s="27">
        <v>45</v>
      </c>
      <c r="AL11" s="27">
        <v>47</v>
      </c>
      <c r="AM11" s="27">
        <v>48</v>
      </c>
      <c r="AN11" s="2"/>
      <c r="AO11" s="2"/>
      <c r="AP11" s="2"/>
      <c r="AQ11" s="2"/>
      <c r="AR11" s="2"/>
      <c r="AS11" s="2"/>
      <c r="AT11" s="2"/>
      <c r="AU11" s="2"/>
    </row>
    <row r="12" spans="1:47" x14ac:dyDescent="0.3">
      <c r="A12" s="29">
        <v>1</v>
      </c>
      <c r="B12" s="30" t="s">
        <v>23</v>
      </c>
      <c r="C12" s="30" t="s">
        <v>24</v>
      </c>
      <c r="D12" s="31">
        <v>17</v>
      </c>
      <c r="E12" s="31">
        <v>4</v>
      </c>
      <c r="F12" s="31">
        <v>3</v>
      </c>
      <c r="G12" s="31">
        <v>3</v>
      </c>
      <c r="H12" s="31">
        <v>0</v>
      </c>
      <c r="I12" s="31">
        <v>0</v>
      </c>
      <c r="J12" s="31">
        <v>0</v>
      </c>
      <c r="K12" s="31">
        <v>0</v>
      </c>
      <c r="L12" s="32">
        <f t="shared" ref="L12:L32" si="0">SUM(D12:K12)</f>
        <v>27</v>
      </c>
      <c r="M12" s="31">
        <v>16</v>
      </c>
      <c r="N12" s="31">
        <v>17</v>
      </c>
      <c r="O12" s="33">
        <f t="shared" ref="O12:O19" si="1">M12/N12*100</f>
        <v>94.117647058823522</v>
      </c>
      <c r="P12" s="31">
        <v>4</v>
      </c>
      <c r="Q12" s="31">
        <v>4</v>
      </c>
      <c r="R12" s="33">
        <f t="shared" ref="R12:R19" si="2">P12/Q12*100</f>
        <v>100</v>
      </c>
      <c r="S12" s="31">
        <v>3</v>
      </c>
      <c r="T12" s="31">
        <v>3</v>
      </c>
      <c r="U12" s="33">
        <f>S12/T12*100</f>
        <v>100</v>
      </c>
      <c r="V12" s="31">
        <v>0</v>
      </c>
      <c r="W12" s="31">
        <v>3</v>
      </c>
      <c r="X12" s="33">
        <f t="shared" ref="X12:X18" si="3">V12/W12*100</f>
        <v>0</v>
      </c>
      <c r="Y12" s="31">
        <v>0</v>
      </c>
      <c r="Z12" s="31">
        <v>0</v>
      </c>
      <c r="AA12" s="33">
        <v>0</v>
      </c>
      <c r="AB12" s="31">
        <v>0</v>
      </c>
      <c r="AC12" s="31">
        <v>0</v>
      </c>
      <c r="AD12" s="33">
        <v>0</v>
      </c>
      <c r="AE12" s="31">
        <v>0</v>
      </c>
      <c r="AF12" s="31">
        <v>0</v>
      </c>
      <c r="AG12" s="33">
        <v>0</v>
      </c>
      <c r="AH12" s="31">
        <v>0</v>
      </c>
      <c r="AI12" s="31">
        <v>0</v>
      </c>
      <c r="AJ12" s="33">
        <v>0</v>
      </c>
      <c r="AK12" s="31">
        <f t="shared" ref="AK12:AK16" si="4">SUM(M12+P12+S12+V12+Y12+AI12+AB12+AE12+AH12)</f>
        <v>23</v>
      </c>
      <c r="AL12" s="31">
        <f t="shared" ref="AL12:AL20" si="5">SUM(N12+Q12+T12+W12+Z12+AC12+AF12+AI12)</f>
        <v>27</v>
      </c>
      <c r="AM12" s="33">
        <f t="shared" ref="AM12:AM32" si="6">AK12/AL12*100</f>
        <v>85.18518518518519</v>
      </c>
      <c r="AN12" s="2"/>
      <c r="AO12" s="2"/>
      <c r="AP12" s="2"/>
      <c r="AQ12" s="2"/>
      <c r="AR12" s="2"/>
      <c r="AS12" s="2"/>
      <c r="AT12" s="2"/>
      <c r="AU12" s="2"/>
    </row>
    <row r="13" spans="1:47" x14ac:dyDescent="0.3">
      <c r="A13" s="34"/>
      <c r="B13" s="35"/>
      <c r="C13" s="35" t="s">
        <v>25</v>
      </c>
      <c r="D13" s="31">
        <v>18</v>
      </c>
      <c r="E13" s="31">
        <v>9</v>
      </c>
      <c r="F13" s="31">
        <v>4</v>
      </c>
      <c r="G13" s="31">
        <v>3</v>
      </c>
      <c r="H13" s="31">
        <v>0</v>
      </c>
      <c r="I13" s="31">
        <v>0</v>
      </c>
      <c r="J13" s="31">
        <v>0</v>
      </c>
      <c r="K13" s="31">
        <v>0</v>
      </c>
      <c r="L13" s="32">
        <f t="shared" si="0"/>
        <v>34</v>
      </c>
      <c r="M13" s="31">
        <v>12</v>
      </c>
      <c r="N13" s="31">
        <v>18</v>
      </c>
      <c r="O13" s="33">
        <f t="shared" si="1"/>
        <v>66.666666666666657</v>
      </c>
      <c r="P13" s="31">
        <v>1</v>
      </c>
      <c r="Q13" s="31">
        <v>3</v>
      </c>
      <c r="R13" s="33">
        <f t="shared" si="2"/>
        <v>33.333333333333329</v>
      </c>
      <c r="S13" s="31">
        <v>0</v>
      </c>
      <c r="T13" s="31">
        <v>0</v>
      </c>
      <c r="U13" s="33">
        <v>0</v>
      </c>
      <c r="V13" s="31">
        <v>0</v>
      </c>
      <c r="W13" s="31">
        <v>2</v>
      </c>
      <c r="X13" s="33">
        <f t="shared" si="3"/>
        <v>0</v>
      </c>
      <c r="Y13" s="31">
        <v>0</v>
      </c>
      <c r="Z13" s="31">
        <v>0</v>
      </c>
      <c r="AA13" s="33">
        <v>0</v>
      </c>
      <c r="AB13" s="31">
        <v>0</v>
      </c>
      <c r="AC13" s="31">
        <v>0</v>
      </c>
      <c r="AD13" s="33">
        <v>0</v>
      </c>
      <c r="AE13" s="31">
        <v>0</v>
      </c>
      <c r="AF13" s="31">
        <v>0</v>
      </c>
      <c r="AG13" s="33">
        <v>0</v>
      </c>
      <c r="AH13" s="31">
        <v>0</v>
      </c>
      <c r="AI13" s="31">
        <v>0</v>
      </c>
      <c r="AJ13" s="33">
        <v>0</v>
      </c>
      <c r="AK13" s="31">
        <f t="shared" si="4"/>
        <v>13</v>
      </c>
      <c r="AL13" s="31">
        <f t="shared" si="5"/>
        <v>23</v>
      </c>
      <c r="AM13" s="33">
        <f t="shared" si="6"/>
        <v>56.521739130434781</v>
      </c>
      <c r="AN13" s="2"/>
      <c r="AO13" s="2"/>
      <c r="AP13" s="2"/>
      <c r="AQ13" s="2"/>
      <c r="AR13" s="2"/>
      <c r="AS13" s="2"/>
      <c r="AT13" s="2"/>
      <c r="AU13" s="2"/>
    </row>
    <row r="14" spans="1:47" x14ac:dyDescent="0.3">
      <c r="A14" s="34"/>
      <c r="B14" s="35"/>
      <c r="C14" s="35" t="s">
        <v>26</v>
      </c>
      <c r="D14" s="31">
        <v>19</v>
      </c>
      <c r="E14" s="31">
        <v>7</v>
      </c>
      <c r="F14" s="31">
        <v>2</v>
      </c>
      <c r="G14" s="31">
        <v>5</v>
      </c>
      <c r="H14" s="31">
        <v>0</v>
      </c>
      <c r="I14" s="31">
        <v>0</v>
      </c>
      <c r="J14" s="31">
        <v>0</v>
      </c>
      <c r="K14" s="31">
        <v>0</v>
      </c>
      <c r="L14" s="32">
        <f t="shared" si="0"/>
        <v>33</v>
      </c>
      <c r="M14" s="31">
        <v>19</v>
      </c>
      <c r="N14" s="31">
        <v>19</v>
      </c>
      <c r="O14" s="33">
        <f t="shared" si="1"/>
        <v>100</v>
      </c>
      <c r="P14" s="31">
        <v>6</v>
      </c>
      <c r="Q14" s="31">
        <v>7</v>
      </c>
      <c r="R14" s="33">
        <f t="shared" si="2"/>
        <v>85.714285714285708</v>
      </c>
      <c r="S14" s="31">
        <v>1</v>
      </c>
      <c r="T14" s="31">
        <v>2</v>
      </c>
      <c r="U14" s="33">
        <f t="shared" ref="U14:U18" si="7">S14/T14*100</f>
        <v>50</v>
      </c>
      <c r="V14" s="31">
        <v>0</v>
      </c>
      <c r="W14" s="31">
        <v>5</v>
      </c>
      <c r="X14" s="33">
        <f t="shared" si="3"/>
        <v>0</v>
      </c>
      <c r="Y14" s="31">
        <v>0</v>
      </c>
      <c r="Z14" s="31">
        <v>0</v>
      </c>
      <c r="AA14" s="33">
        <v>0</v>
      </c>
      <c r="AB14" s="31">
        <v>0</v>
      </c>
      <c r="AC14" s="31">
        <v>0</v>
      </c>
      <c r="AD14" s="33">
        <v>0</v>
      </c>
      <c r="AE14" s="31">
        <v>0</v>
      </c>
      <c r="AF14" s="31">
        <v>0</v>
      </c>
      <c r="AG14" s="33">
        <v>0</v>
      </c>
      <c r="AH14" s="31">
        <v>0</v>
      </c>
      <c r="AI14" s="31">
        <v>0</v>
      </c>
      <c r="AJ14" s="33">
        <v>0</v>
      </c>
      <c r="AK14" s="31">
        <f t="shared" si="4"/>
        <v>26</v>
      </c>
      <c r="AL14" s="31">
        <f t="shared" si="5"/>
        <v>33</v>
      </c>
      <c r="AM14" s="33">
        <f t="shared" si="6"/>
        <v>78.787878787878782</v>
      </c>
      <c r="AN14" s="2"/>
      <c r="AO14" s="2"/>
      <c r="AP14" s="2"/>
      <c r="AQ14" s="2"/>
      <c r="AR14" s="2"/>
      <c r="AS14" s="2"/>
      <c r="AT14" s="2"/>
      <c r="AU14" s="2"/>
    </row>
    <row r="15" spans="1:47" x14ac:dyDescent="0.3">
      <c r="A15" s="34">
        <v>2</v>
      </c>
      <c r="B15" s="35" t="s">
        <v>27</v>
      </c>
      <c r="C15" s="35" t="s">
        <v>28</v>
      </c>
      <c r="D15" s="31">
        <v>15</v>
      </c>
      <c r="E15" s="31">
        <v>6</v>
      </c>
      <c r="F15" s="31">
        <v>2</v>
      </c>
      <c r="G15" s="31">
        <v>5</v>
      </c>
      <c r="H15" s="31">
        <v>0</v>
      </c>
      <c r="I15" s="31">
        <v>0</v>
      </c>
      <c r="J15" s="31">
        <v>0</v>
      </c>
      <c r="K15" s="31">
        <v>0</v>
      </c>
      <c r="L15" s="32">
        <f t="shared" si="0"/>
        <v>28</v>
      </c>
      <c r="M15" s="31">
        <v>12</v>
      </c>
      <c r="N15" s="31">
        <v>15</v>
      </c>
      <c r="O15" s="33">
        <f t="shared" si="1"/>
        <v>80</v>
      </c>
      <c r="P15" s="31">
        <v>5</v>
      </c>
      <c r="Q15" s="31">
        <v>6</v>
      </c>
      <c r="R15" s="33">
        <f t="shared" si="2"/>
        <v>83.333333333333343</v>
      </c>
      <c r="S15" s="31">
        <v>2</v>
      </c>
      <c r="T15" s="31">
        <v>2</v>
      </c>
      <c r="U15" s="33">
        <f t="shared" si="7"/>
        <v>100</v>
      </c>
      <c r="V15" s="31">
        <v>0</v>
      </c>
      <c r="W15" s="31">
        <v>5</v>
      </c>
      <c r="X15" s="33">
        <f t="shared" si="3"/>
        <v>0</v>
      </c>
      <c r="Y15" s="31">
        <v>0</v>
      </c>
      <c r="Z15" s="31">
        <v>0</v>
      </c>
      <c r="AA15" s="33">
        <v>0</v>
      </c>
      <c r="AB15" s="31">
        <v>0</v>
      </c>
      <c r="AC15" s="31">
        <v>0</v>
      </c>
      <c r="AD15" s="33">
        <v>0</v>
      </c>
      <c r="AE15" s="31">
        <v>0</v>
      </c>
      <c r="AF15" s="31">
        <v>0</v>
      </c>
      <c r="AG15" s="33">
        <v>0</v>
      </c>
      <c r="AH15" s="31">
        <v>0</v>
      </c>
      <c r="AI15" s="31">
        <v>0</v>
      </c>
      <c r="AJ15" s="33">
        <v>0</v>
      </c>
      <c r="AK15" s="31">
        <f t="shared" si="4"/>
        <v>19</v>
      </c>
      <c r="AL15" s="31">
        <f t="shared" si="5"/>
        <v>28</v>
      </c>
      <c r="AM15" s="33">
        <f t="shared" si="6"/>
        <v>67.857142857142861</v>
      </c>
      <c r="AN15" s="2"/>
      <c r="AO15" s="2"/>
      <c r="AP15" s="2"/>
      <c r="AQ15" s="2"/>
      <c r="AR15" s="2"/>
      <c r="AS15" s="2"/>
      <c r="AT15" s="2"/>
      <c r="AU15" s="2"/>
    </row>
    <row r="16" spans="1:47" x14ac:dyDescent="0.3">
      <c r="A16" s="34"/>
      <c r="B16" s="35"/>
      <c r="C16" s="35" t="s">
        <v>29</v>
      </c>
      <c r="D16" s="31">
        <v>14</v>
      </c>
      <c r="E16" s="31">
        <v>6</v>
      </c>
      <c r="F16" s="31">
        <v>1</v>
      </c>
      <c r="G16" s="31">
        <v>5</v>
      </c>
      <c r="H16" s="31">
        <v>0</v>
      </c>
      <c r="I16" s="31">
        <v>0</v>
      </c>
      <c r="J16" s="31">
        <v>0</v>
      </c>
      <c r="K16" s="31">
        <v>0</v>
      </c>
      <c r="L16" s="32">
        <f t="shared" si="0"/>
        <v>26</v>
      </c>
      <c r="M16" s="31">
        <v>7</v>
      </c>
      <c r="N16" s="31">
        <v>14</v>
      </c>
      <c r="O16" s="33">
        <f t="shared" si="1"/>
        <v>50</v>
      </c>
      <c r="P16" s="31">
        <v>1</v>
      </c>
      <c r="Q16" s="31">
        <v>6</v>
      </c>
      <c r="R16" s="33">
        <f t="shared" si="2"/>
        <v>16.666666666666664</v>
      </c>
      <c r="S16" s="31">
        <v>1</v>
      </c>
      <c r="T16" s="31">
        <v>1</v>
      </c>
      <c r="U16" s="33">
        <f t="shared" si="7"/>
        <v>100</v>
      </c>
      <c r="V16" s="31">
        <v>0</v>
      </c>
      <c r="W16" s="31">
        <v>5</v>
      </c>
      <c r="X16" s="33">
        <f t="shared" si="3"/>
        <v>0</v>
      </c>
      <c r="Y16" s="31">
        <v>0</v>
      </c>
      <c r="Z16" s="31">
        <v>0</v>
      </c>
      <c r="AA16" s="33">
        <v>0</v>
      </c>
      <c r="AB16" s="31">
        <v>0</v>
      </c>
      <c r="AC16" s="31">
        <v>0</v>
      </c>
      <c r="AD16" s="33">
        <v>0</v>
      </c>
      <c r="AE16" s="31">
        <v>0</v>
      </c>
      <c r="AF16" s="31">
        <v>0</v>
      </c>
      <c r="AG16" s="33">
        <v>0</v>
      </c>
      <c r="AH16" s="31">
        <v>0</v>
      </c>
      <c r="AI16" s="31">
        <v>0</v>
      </c>
      <c r="AJ16" s="33">
        <v>0</v>
      </c>
      <c r="AK16" s="31">
        <f t="shared" si="4"/>
        <v>9</v>
      </c>
      <c r="AL16" s="31">
        <f t="shared" si="5"/>
        <v>26</v>
      </c>
      <c r="AM16" s="33">
        <f t="shared" si="6"/>
        <v>34.615384615384613</v>
      </c>
      <c r="AN16" s="2"/>
      <c r="AO16" s="2"/>
      <c r="AP16" s="2"/>
      <c r="AQ16" s="2"/>
      <c r="AR16" s="2"/>
      <c r="AS16" s="2"/>
      <c r="AT16" s="2"/>
      <c r="AU16" s="2"/>
    </row>
    <row r="17" spans="1:47" x14ac:dyDescent="0.3">
      <c r="A17" s="34">
        <v>3</v>
      </c>
      <c r="B17" s="35" t="s">
        <v>30</v>
      </c>
      <c r="C17" s="35" t="s">
        <v>31</v>
      </c>
      <c r="D17" s="31">
        <v>26</v>
      </c>
      <c r="E17" s="31">
        <v>8</v>
      </c>
      <c r="F17" s="31">
        <v>13</v>
      </c>
      <c r="G17" s="31">
        <v>3</v>
      </c>
      <c r="H17" s="31">
        <v>1</v>
      </c>
      <c r="I17" s="31">
        <v>1</v>
      </c>
      <c r="J17" s="31">
        <v>0</v>
      </c>
      <c r="K17" s="31">
        <v>17</v>
      </c>
      <c r="L17" s="32">
        <f t="shared" si="0"/>
        <v>69</v>
      </c>
      <c r="M17" s="31">
        <v>12</v>
      </c>
      <c r="N17" s="31">
        <v>26</v>
      </c>
      <c r="O17" s="33">
        <f t="shared" si="1"/>
        <v>46.153846153846153</v>
      </c>
      <c r="P17" s="31">
        <v>2</v>
      </c>
      <c r="Q17" s="31">
        <v>8</v>
      </c>
      <c r="R17" s="33">
        <f t="shared" si="2"/>
        <v>25</v>
      </c>
      <c r="S17" s="31">
        <v>2</v>
      </c>
      <c r="T17" s="31">
        <v>13</v>
      </c>
      <c r="U17" s="33">
        <f t="shared" si="7"/>
        <v>15.384615384615385</v>
      </c>
      <c r="V17" s="31">
        <v>2</v>
      </c>
      <c r="W17" s="31">
        <v>3</v>
      </c>
      <c r="X17" s="33">
        <f t="shared" si="3"/>
        <v>66.666666666666657</v>
      </c>
      <c r="Y17" s="31">
        <v>0</v>
      </c>
      <c r="Z17" s="31">
        <v>1</v>
      </c>
      <c r="AA17" s="33">
        <f>Y17/Z17*100</f>
        <v>0</v>
      </c>
      <c r="AB17" s="31">
        <v>0</v>
      </c>
      <c r="AC17" s="31">
        <v>1</v>
      </c>
      <c r="AD17" s="33">
        <v>0</v>
      </c>
      <c r="AE17" s="31">
        <v>0</v>
      </c>
      <c r="AF17" s="31">
        <v>0</v>
      </c>
      <c r="AG17" s="33">
        <v>0</v>
      </c>
      <c r="AH17" s="31">
        <v>13</v>
      </c>
      <c r="AI17" s="31">
        <v>17</v>
      </c>
      <c r="AJ17" s="33">
        <f>AH17/AI17*100</f>
        <v>76.470588235294116</v>
      </c>
      <c r="AK17" s="31">
        <v>31</v>
      </c>
      <c r="AL17" s="31">
        <f t="shared" si="5"/>
        <v>69</v>
      </c>
      <c r="AM17" s="33">
        <f t="shared" si="6"/>
        <v>44.927536231884055</v>
      </c>
      <c r="AN17" s="2"/>
      <c r="AO17" s="2"/>
      <c r="AP17" s="2"/>
      <c r="AQ17" s="2"/>
      <c r="AR17" s="2"/>
      <c r="AS17" s="2"/>
      <c r="AT17" s="2"/>
      <c r="AU17" s="2"/>
    </row>
    <row r="18" spans="1:47" x14ac:dyDescent="0.3">
      <c r="A18" s="34">
        <v>4</v>
      </c>
      <c r="B18" s="35" t="s">
        <v>32</v>
      </c>
      <c r="C18" s="35" t="s">
        <v>32</v>
      </c>
      <c r="D18" s="31">
        <v>20</v>
      </c>
      <c r="E18" s="31">
        <v>4</v>
      </c>
      <c r="F18" s="31">
        <v>2</v>
      </c>
      <c r="G18" s="31">
        <v>3</v>
      </c>
      <c r="H18" s="31">
        <v>0</v>
      </c>
      <c r="I18" s="31">
        <v>0</v>
      </c>
      <c r="J18" s="31">
        <v>0</v>
      </c>
      <c r="K18" s="31">
        <v>0</v>
      </c>
      <c r="L18" s="32">
        <f t="shared" si="0"/>
        <v>29</v>
      </c>
      <c r="M18" s="31">
        <v>3</v>
      </c>
      <c r="N18" s="31">
        <v>20</v>
      </c>
      <c r="O18" s="33">
        <f t="shared" si="1"/>
        <v>15</v>
      </c>
      <c r="P18" s="31">
        <v>3</v>
      </c>
      <c r="Q18" s="31">
        <v>4</v>
      </c>
      <c r="R18" s="33">
        <f t="shared" si="2"/>
        <v>75</v>
      </c>
      <c r="S18" s="31">
        <v>2</v>
      </c>
      <c r="T18" s="31">
        <v>2</v>
      </c>
      <c r="U18" s="33">
        <f t="shared" si="7"/>
        <v>100</v>
      </c>
      <c r="V18" s="31">
        <v>0</v>
      </c>
      <c r="W18" s="31">
        <v>3</v>
      </c>
      <c r="X18" s="33">
        <f t="shared" si="3"/>
        <v>0</v>
      </c>
      <c r="Y18" s="31">
        <v>0</v>
      </c>
      <c r="Z18" s="31">
        <v>0</v>
      </c>
      <c r="AA18" s="33">
        <v>0</v>
      </c>
      <c r="AB18" s="31">
        <v>0</v>
      </c>
      <c r="AC18" s="31">
        <v>0</v>
      </c>
      <c r="AD18" s="33">
        <v>0</v>
      </c>
      <c r="AE18" s="31">
        <v>0</v>
      </c>
      <c r="AF18" s="31">
        <v>0</v>
      </c>
      <c r="AG18" s="33">
        <v>0</v>
      </c>
      <c r="AH18" s="31">
        <v>0</v>
      </c>
      <c r="AI18" s="31">
        <v>0</v>
      </c>
      <c r="AJ18" s="33">
        <v>0</v>
      </c>
      <c r="AK18" s="31">
        <f t="shared" ref="AK18:AK20" si="8">SUM(M18+P18+S18+V18+Y18+AI18+AB18+AE18+AH18)</f>
        <v>8</v>
      </c>
      <c r="AL18" s="31">
        <f t="shared" si="5"/>
        <v>29</v>
      </c>
      <c r="AM18" s="33">
        <f t="shared" si="6"/>
        <v>27.586206896551722</v>
      </c>
      <c r="AN18" s="2"/>
      <c r="AO18" s="2"/>
      <c r="AP18" s="2"/>
      <c r="AQ18" s="2"/>
      <c r="AR18" s="2"/>
      <c r="AS18" s="2"/>
      <c r="AT18" s="2"/>
      <c r="AU18" s="2"/>
    </row>
    <row r="19" spans="1:47" x14ac:dyDescent="0.3">
      <c r="A19" s="34"/>
      <c r="B19" s="35"/>
      <c r="C19" s="35" t="s">
        <v>33</v>
      </c>
      <c r="D19" s="31">
        <v>6</v>
      </c>
      <c r="E19" s="31">
        <v>1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2">
        <f t="shared" si="0"/>
        <v>7</v>
      </c>
      <c r="M19" s="31">
        <v>6</v>
      </c>
      <c r="N19" s="31">
        <v>6</v>
      </c>
      <c r="O19" s="33">
        <f t="shared" si="1"/>
        <v>100</v>
      </c>
      <c r="P19" s="31">
        <v>1</v>
      </c>
      <c r="Q19" s="31">
        <v>1</v>
      </c>
      <c r="R19" s="33">
        <f t="shared" si="2"/>
        <v>100</v>
      </c>
      <c r="S19" s="31">
        <v>0</v>
      </c>
      <c r="T19" s="31">
        <v>0</v>
      </c>
      <c r="U19" s="33">
        <v>0</v>
      </c>
      <c r="V19" s="31">
        <v>0</v>
      </c>
      <c r="W19" s="31">
        <v>0</v>
      </c>
      <c r="X19" s="33">
        <v>0</v>
      </c>
      <c r="Y19" s="31">
        <v>0</v>
      </c>
      <c r="Z19" s="31">
        <v>0</v>
      </c>
      <c r="AA19" s="33">
        <v>0</v>
      </c>
      <c r="AB19" s="31">
        <v>0</v>
      </c>
      <c r="AC19" s="31">
        <v>0</v>
      </c>
      <c r="AD19" s="33">
        <v>0</v>
      </c>
      <c r="AE19" s="31">
        <v>0</v>
      </c>
      <c r="AF19" s="31">
        <v>0</v>
      </c>
      <c r="AG19" s="33">
        <v>0</v>
      </c>
      <c r="AH19" s="31">
        <v>0</v>
      </c>
      <c r="AI19" s="31">
        <v>0</v>
      </c>
      <c r="AJ19" s="33">
        <v>0</v>
      </c>
      <c r="AK19" s="31">
        <f t="shared" si="8"/>
        <v>7</v>
      </c>
      <c r="AL19" s="31">
        <f t="shared" si="5"/>
        <v>7</v>
      </c>
      <c r="AM19" s="33">
        <f t="shared" si="6"/>
        <v>100</v>
      </c>
      <c r="AN19" s="2"/>
      <c r="AO19" s="2"/>
      <c r="AP19" s="2"/>
      <c r="AQ19" s="2"/>
      <c r="AR19" s="2"/>
      <c r="AS19" s="2"/>
      <c r="AT19" s="2"/>
      <c r="AU19" s="2"/>
    </row>
    <row r="20" spans="1:47" x14ac:dyDescent="0.3">
      <c r="A20" s="34"/>
      <c r="B20" s="35"/>
      <c r="C20" s="35" t="s">
        <v>34</v>
      </c>
      <c r="D20" s="31">
        <v>9</v>
      </c>
      <c r="E20" s="31">
        <v>3</v>
      </c>
      <c r="F20" s="31">
        <v>1</v>
      </c>
      <c r="G20" s="31">
        <v>2</v>
      </c>
      <c r="H20" s="31">
        <v>0</v>
      </c>
      <c r="I20" s="31">
        <v>0</v>
      </c>
      <c r="J20" s="31">
        <v>0</v>
      </c>
      <c r="K20" s="31">
        <v>0</v>
      </c>
      <c r="L20" s="32">
        <f t="shared" si="0"/>
        <v>15</v>
      </c>
      <c r="M20" s="31">
        <v>0</v>
      </c>
      <c r="N20" s="31">
        <v>9</v>
      </c>
      <c r="O20" s="33">
        <v>0</v>
      </c>
      <c r="P20" s="31">
        <v>0</v>
      </c>
      <c r="Q20" s="31">
        <v>3</v>
      </c>
      <c r="R20" s="33">
        <v>0</v>
      </c>
      <c r="S20" s="31">
        <v>0</v>
      </c>
      <c r="T20" s="31">
        <v>1</v>
      </c>
      <c r="U20" s="33">
        <v>0</v>
      </c>
      <c r="V20" s="31">
        <v>0</v>
      </c>
      <c r="W20" s="31">
        <v>2</v>
      </c>
      <c r="X20" s="33">
        <f t="shared" ref="X20:X28" si="9">V20/W20*100</f>
        <v>0</v>
      </c>
      <c r="Y20" s="31">
        <v>0</v>
      </c>
      <c r="Z20" s="31">
        <v>0</v>
      </c>
      <c r="AA20" s="33">
        <v>0</v>
      </c>
      <c r="AB20" s="31">
        <v>0</v>
      </c>
      <c r="AC20" s="31">
        <v>0</v>
      </c>
      <c r="AD20" s="33">
        <v>0</v>
      </c>
      <c r="AE20" s="31">
        <v>0</v>
      </c>
      <c r="AF20" s="31">
        <v>0</v>
      </c>
      <c r="AG20" s="33">
        <v>0</v>
      </c>
      <c r="AH20" s="31">
        <v>0</v>
      </c>
      <c r="AI20" s="31">
        <v>0</v>
      </c>
      <c r="AJ20" s="33">
        <v>0</v>
      </c>
      <c r="AK20" s="31">
        <f t="shared" si="8"/>
        <v>0</v>
      </c>
      <c r="AL20" s="31">
        <f t="shared" si="5"/>
        <v>15</v>
      </c>
      <c r="AM20" s="33">
        <f t="shared" si="6"/>
        <v>0</v>
      </c>
      <c r="AN20" s="2"/>
      <c r="AO20" s="2"/>
      <c r="AP20" s="2"/>
      <c r="AQ20" s="2"/>
      <c r="AR20" s="2"/>
      <c r="AS20" s="2"/>
      <c r="AT20" s="2"/>
      <c r="AU20" s="2"/>
    </row>
    <row r="21" spans="1:47" ht="15.75" customHeight="1" x14ac:dyDescent="0.3">
      <c r="A21" s="34">
        <v>5</v>
      </c>
      <c r="B21" s="35" t="s">
        <v>35</v>
      </c>
      <c r="C21" s="35" t="s">
        <v>35</v>
      </c>
      <c r="D21" s="31">
        <v>27</v>
      </c>
      <c r="E21" s="31">
        <v>6</v>
      </c>
      <c r="F21" s="31">
        <v>3</v>
      </c>
      <c r="G21" s="31">
        <v>3</v>
      </c>
      <c r="H21" s="31">
        <v>0</v>
      </c>
      <c r="I21" s="31">
        <v>1</v>
      </c>
      <c r="J21" s="31">
        <v>0</v>
      </c>
      <c r="K21" s="31">
        <v>11</v>
      </c>
      <c r="L21" s="32">
        <f t="shared" si="0"/>
        <v>51</v>
      </c>
      <c r="M21" s="31">
        <v>13</v>
      </c>
      <c r="N21" s="31">
        <v>27</v>
      </c>
      <c r="O21" s="33">
        <f t="shared" ref="O21:O32" si="10">M21/N21*100</f>
        <v>48.148148148148145</v>
      </c>
      <c r="P21" s="31">
        <v>2</v>
      </c>
      <c r="Q21" s="31">
        <v>6</v>
      </c>
      <c r="R21" s="33">
        <f t="shared" ref="R21:R25" si="11">P21/Q21*100</f>
        <v>33.333333333333329</v>
      </c>
      <c r="S21" s="31">
        <v>3</v>
      </c>
      <c r="T21" s="31">
        <v>3</v>
      </c>
      <c r="U21" s="33">
        <f t="shared" ref="U21:U25" si="12">S21/T21*100</f>
        <v>100</v>
      </c>
      <c r="V21" s="31">
        <v>0</v>
      </c>
      <c r="W21" s="31">
        <v>3</v>
      </c>
      <c r="X21" s="33">
        <f t="shared" si="9"/>
        <v>0</v>
      </c>
      <c r="Y21" s="31">
        <v>0</v>
      </c>
      <c r="Z21" s="31">
        <v>0</v>
      </c>
      <c r="AA21" s="33">
        <v>0</v>
      </c>
      <c r="AB21" s="31">
        <v>0</v>
      </c>
      <c r="AC21" s="31">
        <v>1</v>
      </c>
      <c r="AD21" s="33">
        <f>AB21/AC21*100</f>
        <v>0</v>
      </c>
      <c r="AE21" s="31">
        <v>0</v>
      </c>
      <c r="AF21" s="31">
        <v>0</v>
      </c>
      <c r="AG21" s="33">
        <v>0</v>
      </c>
      <c r="AH21" s="31">
        <v>11</v>
      </c>
      <c r="AI21" s="31">
        <v>11</v>
      </c>
      <c r="AJ21" s="33">
        <f>AH21/AI21*100</f>
        <v>100</v>
      </c>
      <c r="AK21" s="31">
        <f t="shared" ref="AK21:AL33" si="13">SUM(M21+P21+S21+V21+Y21+AB21+AE21+AH21)</f>
        <v>29</v>
      </c>
      <c r="AL21" s="31">
        <f t="shared" si="13"/>
        <v>51</v>
      </c>
      <c r="AM21" s="33">
        <f t="shared" si="6"/>
        <v>56.862745098039213</v>
      </c>
      <c r="AN21" s="2"/>
      <c r="AO21" s="2"/>
      <c r="AP21" s="2"/>
      <c r="AQ21" s="2"/>
      <c r="AR21" s="2"/>
      <c r="AS21" s="2"/>
      <c r="AT21" s="2"/>
      <c r="AU21" s="2"/>
    </row>
    <row r="22" spans="1:47" ht="15.75" customHeight="1" x14ac:dyDescent="0.3">
      <c r="A22" s="34">
        <v>6</v>
      </c>
      <c r="B22" s="35" t="s">
        <v>36</v>
      </c>
      <c r="C22" s="35" t="s">
        <v>36</v>
      </c>
      <c r="D22" s="31">
        <v>23</v>
      </c>
      <c r="E22" s="31">
        <v>3</v>
      </c>
      <c r="F22" s="31">
        <v>2</v>
      </c>
      <c r="G22" s="31">
        <v>6</v>
      </c>
      <c r="H22" s="31">
        <v>0</v>
      </c>
      <c r="I22" s="31">
        <v>0</v>
      </c>
      <c r="J22" s="31">
        <v>0</v>
      </c>
      <c r="K22" s="31">
        <v>0</v>
      </c>
      <c r="L22" s="32">
        <f t="shared" si="0"/>
        <v>34</v>
      </c>
      <c r="M22" s="31">
        <v>4</v>
      </c>
      <c r="N22" s="31">
        <v>23</v>
      </c>
      <c r="O22" s="33">
        <f t="shared" si="10"/>
        <v>17.391304347826086</v>
      </c>
      <c r="P22" s="31">
        <v>3</v>
      </c>
      <c r="Q22" s="31">
        <v>3</v>
      </c>
      <c r="R22" s="33">
        <f t="shared" si="11"/>
        <v>100</v>
      </c>
      <c r="S22" s="31">
        <v>2</v>
      </c>
      <c r="T22" s="31">
        <v>2</v>
      </c>
      <c r="U22" s="33">
        <f t="shared" si="12"/>
        <v>100</v>
      </c>
      <c r="V22" s="31">
        <v>0</v>
      </c>
      <c r="W22" s="31">
        <v>6</v>
      </c>
      <c r="X22" s="33">
        <f t="shared" si="9"/>
        <v>0</v>
      </c>
      <c r="Y22" s="31">
        <v>0</v>
      </c>
      <c r="Z22" s="31">
        <v>0</v>
      </c>
      <c r="AA22" s="33">
        <v>0</v>
      </c>
      <c r="AB22" s="31">
        <v>0</v>
      </c>
      <c r="AC22" s="31">
        <v>0</v>
      </c>
      <c r="AD22" s="33">
        <v>0</v>
      </c>
      <c r="AE22" s="31">
        <v>0</v>
      </c>
      <c r="AF22" s="31">
        <v>0</v>
      </c>
      <c r="AG22" s="33">
        <v>0</v>
      </c>
      <c r="AH22" s="31">
        <v>0</v>
      </c>
      <c r="AI22" s="31">
        <v>0</v>
      </c>
      <c r="AJ22" s="33">
        <v>0</v>
      </c>
      <c r="AK22" s="31">
        <f t="shared" ref="AK22:AK32" si="14">SUM(M22+P22+S22+V22+Y22+AI22+AB22+AE22+AH22)</f>
        <v>9</v>
      </c>
      <c r="AL22" s="31">
        <f t="shared" si="13"/>
        <v>34</v>
      </c>
      <c r="AM22" s="33">
        <f t="shared" si="6"/>
        <v>26.47058823529412</v>
      </c>
      <c r="AN22" s="2"/>
      <c r="AO22" s="2"/>
      <c r="AP22" s="2"/>
      <c r="AQ22" s="2"/>
      <c r="AR22" s="2"/>
      <c r="AS22" s="2"/>
      <c r="AT22" s="2"/>
      <c r="AU22" s="2"/>
    </row>
    <row r="23" spans="1:47" ht="15.75" customHeight="1" x14ac:dyDescent="0.3">
      <c r="A23" s="34"/>
      <c r="B23" s="35"/>
      <c r="C23" s="35" t="s">
        <v>37</v>
      </c>
      <c r="D23" s="31">
        <v>18</v>
      </c>
      <c r="E23" s="31">
        <v>3</v>
      </c>
      <c r="F23" s="31">
        <v>1</v>
      </c>
      <c r="G23" s="31">
        <v>3</v>
      </c>
      <c r="H23" s="31">
        <v>0</v>
      </c>
      <c r="I23" s="31">
        <v>0</v>
      </c>
      <c r="J23" s="31">
        <v>0</v>
      </c>
      <c r="K23" s="31">
        <v>0</v>
      </c>
      <c r="L23" s="32">
        <f t="shared" si="0"/>
        <v>25</v>
      </c>
      <c r="M23" s="31">
        <v>13</v>
      </c>
      <c r="N23" s="31">
        <v>18</v>
      </c>
      <c r="O23" s="33">
        <f t="shared" si="10"/>
        <v>72.222222222222214</v>
      </c>
      <c r="P23" s="31">
        <v>2</v>
      </c>
      <c r="Q23" s="31">
        <v>3</v>
      </c>
      <c r="R23" s="33">
        <f t="shared" si="11"/>
        <v>66.666666666666657</v>
      </c>
      <c r="S23" s="31">
        <v>1</v>
      </c>
      <c r="T23" s="31">
        <v>1</v>
      </c>
      <c r="U23" s="33">
        <f t="shared" si="12"/>
        <v>100</v>
      </c>
      <c r="V23" s="31">
        <v>0</v>
      </c>
      <c r="W23" s="31">
        <v>3</v>
      </c>
      <c r="X23" s="33">
        <f t="shared" si="9"/>
        <v>0</v>
      </c>
      <c r="Y23" s="31">
        <v>0</v>
      </c>
      <c r="Z23" s="31">
        <v>0</v>
      </c>
      <c r="AA23" s="33">
        <v>0</v>
      </c>
      <c r="AB23" s="31">
        <v>0</v>
      </c>
      <c r="AC23" s="31">
        <v>0</v>
      </c>
      <c r="AD23" s="33">
        <v>0</v>
      </c>
      <c r="AE23" s="31">
        <v>0</v>
      </c>
      <c r="AF23" s="31">
        <v>0</v>
      </c>
      <c r="AG23" s="33">
        <v>0</v>
      </c>
      <c r="AH23" s="31">
        <v>0</v>
      </c>
      <c r="AI23" s="31">
        <v>0</v>
      </c>
      <c r="AJ23" s="33">
        <v>0</v>
      </c>
      <c r="AK23" s="31">
        <f t="shared" si="14"/>
        <v>16</v>
      </c>
      <c r="AL23" s="31">
        <f t="shared" si="13"/>
        <v>25</v>
      </c>
      <c r="AM23" s="33">
        <f t="shared" si="6"/>
        <v>64</v>
      </c>
      <c r="AN23" s="2"/>
      <c r="AO23" s="2"/>
      <c r="AP23" s="2"/>
      <c r="AQ23" s="2"/>
      <c r="AR23" s="2"/>
      <c r="AS23" s="2"/>
      <c r="AT23" s="2"/>
      <c r="AU23" s="2"/>
    </row>
    <row r="24" spans="1:47" ht="15.75" customHeight="1" x14ac:dyDescent="0.3">
      <c r="A24" s="34">
        <v>7</v>
      </c>
      <c r="B24" s="35" t="s">
        <v>38</v>
      </c>
      <c r="C24" s="35" t="s">
        <v>38</v>
      </c>
      <c r="D24" s="31">
        <v>26</v>
      </c>
      <c r="E24" s="31">
        <v>6</v>
      </c>
      <c r="F24" s="31">
        <v>2</v>
      </c>
      <c r="G24" s="31">
        <v>7</v>
      </c>
      <c r="H24" s="31">
        <v>0</v>
      </c>
      <c r="I24" s="31">
        <v>0</v>
      </c>
      <c r="J24" s="31">
        <v>0</v>
      </c>
      <c r="K24" s="31">
        <v>0</v>
      </c>
      <c r="L24" s="32">
        <f t="shared" si="0"/>
        <v>41</v>
      </c>
      <c r="M24" s="31">
        <v>13</v>
      </c>
      <c r="N24" s="31">
        <v>26</v>
      </c>
      <c r="O24" s="33">
        <f t="shared" si="10"/>
        <v>50</v>
      </c>
      <c r="P24" s="31">
        <v>3</v>
      </c>
      <c r="Q24" s="31">
        <v>6</v>
      </c>
      <c r="R24" s="33">
        <f t="shared" si="11"/>
        <v>50</v>
      </c>
      <c r="S24" s="31">
        <v>1</v>
      </c>
      <c r="T24" s="31">
        <v>2</v>
      </c>
      <c r="U24" s="33">
        <f t="shared" si="12"/>
        <v>50</v>
      </c>
      <c r="V24" s="31">
        <v>0</v>
      </c>
      <c r="W24" s="31">
        <v>7</v>
      </c>
      <c r="X24" s="33">
        <f t="shared" si="9"/>
        <v>0</v>
      </c>
      <c r="Y24" s="31">
        <v>0</v>
      </c>
      <c r="Z24" s="31">
        <v>0</v>
      </c>
      <c r="AA24" s="33">
        <v>0</v>
      </c>
      <c r="AB24" s="31">
        <v>0</v>
      </c>
      <c r="AC24" s="31">
        <v>0</v>
      </c>
      <c r="AD24" s="33">
        <v>0</v>
      </c>
      <c r="AE24" s="31">
        <v>0</v>
      </c>
      <c r="AF24" s="31">
        <v>0</v>
      </c>
      <c r="AG24" s="33">
        <v>0</v>
      </c>
      <c r="AH24" s="31">
        <v>0</v>
      </c>
      <c r="AI24" s="31">
        <v>0</v>
      </c>
      <c r="AJ24" s="33">
        <v>0</v>
      </c>
      <c r="AK24" s="31">
        <f t="shared" si="14"/>
        <v>17</v>
      </c>
      <c r="AL24" s="31">
        <f t="shared" si="13"/>
        <v>41</v>
      </c>
      <c r="AM24" s="33">
        <f t="shared" si="6"/>
        <v>41.463414634146339</v>
      </c>
      <c r="AN24" s="2"/>
      <c r="AO24" s="2"/>
      <c r="AP24" s="2"/>
      <c r="AQ24" s="2"/>
      <c r="AR24" s="2"/>
      <c r="AS24" s="2"/>
      <c r="AT24" s="2"/>
      <c r="AU24" s="2"/>
    </row>
    <row r="25" spans="1:47" ht="15.75" customHeight="1" x14ac:dyDescent="0.3">
      <c r="A25" s="34"/>
      <c r="B25" s="35"/>
      <c r="C25" s="35" t="s">
        <v>39</v>
      </c>
      <c r="D25" s="31">
        <v>15</v>
      </c>
      <c r="E25" s="31">
        <v>4</v>
      </c>
      <c r="F25" s="31">
        <v>1</v>
      </c>
      <c r="G25" s="31">
        <v>1</v>
      </c>
      <c r="H25" s="31">
        <v>0</v>
      </c>
      <c r="I25" s="31">
        <v>0</v>
      </c>
      <c r="J25" s="31">
        <v>0</v>
      </c>
      <c r="K25" s="31">
        <v>0</v>
      </c>
      <c r="L25" s="32">
        <f t="shared" si="0"/>
        <v>21</v>
      </c>
      <c r="M25" s="31">
        <v>0</v>
      </c>
      <c r="N25" s="31">
        <v>15</v>
      </c>
      <c r="O25" s="33">
        <f t="shared" si="10"/>
        <v>0</v>
      </c>
      <c r="P25" s="31">
        <v>0</v>
      </c>
      <c r="Q25" s="31">
        <v>4</v>
      </c>
      <c r="R25" s="33">
        <f t="shared" si="11"/>
        <v>0</v>
      </c>
      <c r="S25" s="31">
        <v>0</v>
      </c>
      <c r="T25" s="31">
        <v>1</v>
      </c>
      <c r="U25" s="33">
        <f t="shared" si="12"/>
        <v>0</v>
      </c>
      <c r="V25" s="31">
        <v>0</v>
      </c>
      <c r="W25" s="31">
        <v>1</v>
      </c>
      <c r="X25" s="33">
        <f t="shared" si="9"/>
        <v>0</v>
      </c>
      <c r="Y25" s="31">
        <v>0</v>
      </c>
      <c r="Z25" s="31">
        <v>0</v>
      </c>
      <c r="AA25" s="33">
        <v>0</v>
      </c>
      <c r="AB25" s="31">
        <v>0</v>
      </c>
      <c r="AC25" s="31">
        <v>0</v>
      </c>
      <c r="AD25" s="33">
        <v>0</v>
      </c>
      <c r="AE25" s="31">
        <v>0</v>
      </c>
      <c r="AF25" s="31">
        <v>0</v>
      </c>
      <c r="AG25" s="33">
        <v>0</v>
      </c>
      <c r="AH25" s="31">
        <v>0</v>
      </c>
      <c r="AI25" s="31">
        <v>0</v>
      </c>
      <c r="AJ25" s="33">
        <v>0</v>
      </c>
      <c r="AK25" s="31">
        <f t="shared" si="14"/>
        <v>0</v>
      </c>
      <c r="AL25" s="31">
        <f t="shared" si="13"/>
        <v>21</v>
      </c>
      <c r="AM25" s="33">
        <f t="shared" si="6"/>
        <v>0</v>
      </c>
      <c r="AN25" s="2"/>
      <c r="AO25" s="2"/>
      <c r="AP25" s="2"/>
      <c r="AQ25" s="2"/>
      <c r="AR25" s="2"/>
      <c r="AS25" s="2"/>
      <c r="AT25" s="2"/>
      <c r="AU25" s="2"/>
    </row>
    <row r="26" spans="1:47" ht="15.75" customHeight="1" x14ac:dyDescent="0.3">
      <c r="A26" s="34">
        <v>8</v>
      </c>
      <c r="B26" s="35" t="s">
        <v>40</v>
      </c>
      <c r="C26" s="35" t="s">
        <v>40</v>
      </c>
      <c r="D26" s="31">
        <v>21</v>
      </c>
      <c r="E26" s="31">
        <v>6</v>
      </c>
      <c r="F26" s="31">
        <v>2</v>
      </c>
      <c r="G26" s="31">
        <v>2</v>
      </c>
      <c r="H26" s="31">
        <v>0</v>
      </c>
      <c r="I26" s="31">
        <v>0</v>
      </c>
      <c r="J26" s="31">
        <v>0</v>
      </c>
      <c r="K26" s="31">
        <v>0</v>
      </c>
      <c r="L26" s="32">
        <f t="shared" si="0"/>
        <v>31</v>
      </c>
      <c r="M26" s="31">
        <v>3</v>
      </c>
      <c r="N26" s="31">
        <v>21</v>
      </c>
      <c r="O26" s="33">
        <f t="shared" si="10"/>
        <v>14.285714285714285</v>
      </c>
      <c r="P26" s="31">
        <v>0</v>
      </c>
      <c r="Q26" s="31">
        <v>0</v>
      </c>
      <c r="R26" s="33">
        <v>0</v>
      </c>
      <c r="S26" s="31">
        <v>1</v>
      </c>
      <c r="T26" s="31">
        <v>0</v>
      </c>
      <c r="U26" s="33">
        <v>0</v>
      </c>
      <c r="V26" s="31">
        <v>0</v>
      </c>
      <c r="W26" s="31">
        <v>2</v>
      </c>
      <c r="X26" s="33">
        <f t="shared" si="9"/>
        <v>0</v>
      </c>
      <c r="Y26" s="31">
        <v>0</v>
      </c>
      <c r="Z26" s="31">
        <v>0</v>
      </c>
      <c r="AA26" s="33">
        <v>0</v>
      </c>
      <c r="AB26" s="31">
        <v>0</v>
      </c>
      <c r="AC26" s="31">
        <v>0</v>
      </c>
      <c r="AD26" s="33">
        <v>0</v>
      </c>
      <c r="AE26" s="31">
        <v>0</v>
      </c>
      <c r="AF26" s="31">
        <v>0</v>
      </c>
      <c r="AG26" s="33">
        <v>0</v>
      </c>
      <c r="AH26" s="31">
        <v>0</v>
      </c>
      <c r="AI26" s="31">
        <v>0</v>
      </c>
      <c r="AJ26" s="33">
        <v>0</v>
      </c>
      <c r="AK26" s="31">
        <f t="shared" si="14"/>
        <v>4</v>
      </c>
      <c r="AL26" s="31">
        <f t="shared" si="13"/>
        <v>23</v>
      </c>
      <c r="AM26" s="33">
        <f t="shared" si="6"/>
        <v>17.391304347826086</v>
      </c>
      <c r="AN26" s="2"/>
      <c r="AO26" s="2"/>
      <c r="AP26" s="2"/>
      <c r="AQ26" s="2"/>
      <c r="AR26" s="2"/>
      <c r="AS26" s="2"/>
      <c r="AT26" s="2"/>
      <c r="AU26" s="2"/>
    </row>
    <row r="27" spans="1:47" ht="15.75" customHeight="1" x14ac:dyDescent="0.3">
      <c r="A27" s="34"/>
      <c r="B27" s="35"/>
      <c r="C27" s="35" t="s">
        <v>41</v>
      </c>
      <c r="D27" s="31">
        <v>15</v>
      </c>
      <c r="E27" s="31">
        <v>4</v>
      </c>
      <c r="F27" s="31">
        <v>1</v>
      </c>
      <c r="G27" s="31">
        <v>1</v>
      </c>
      <c r="H27" s="31">
        <v>0</v>
      </c>
      <c r="I27" s="31">
        <v>0</v>
      </c>
      <c r="J27" s="31">
        <v>0</v>
      </c>
      <c r="K27" s="31">
        <v>0</v>
      </c>
      <c r="L27" s="32">
        <f t="shared" si="0"/>
        <v>21</v>
      </c>
      <c r="M27" s="31">
        <v>3</v>
      </c>
      <c r="N27" s="31">
        <v>15</v>
      </c>
      <c r="O27" s="33">
        <f t="shared" si="10"/>
        <v>20</v>
      </c>
      <c r="P27" s="31">
        <v>1</v>
      </c>
      <c r="Q27" s="31">
        <v>4</v>
      </c>
      <c r="R27" s="33">
        <f t="shared" ref="R27:R32" si="15">P27/Q27*100</f>
        <v>25</v>
      </c>
      <c r="S27" s="31">
        <v>0</v>
      </c>
      <c r="T27" s="31">
        <v>1</v>
      </c>
      <c r="U27" s="33">
        <f t="shared" ref="U27:U32" si="16">S27/T27*100</f>
        <v>0</v>
      </c>
      <c r="V27" s="31">
        <v>0</v>
      </c>
      <c r="W27" s="31">
        <v>1</v>
      </c>
      <c r="X27" s="33">
        <f t="shared" si="9"/>
        <v>0</v>
      </c>
      <c r="Y27" s="31">
        <v>0</v>
      </c>
      <c r="Z27" s="31">
        <v>0</v>
      </c>
      <c r="AA27" s="33">
        <v>0</v>
      </c>
      <c r="AB27" s="31">
        <v>0</v>
      </c>
      <c r="AC27" s="31">
        <v>0</v>
      </c>
      <c r="AD27" s="33">
        <v>0</v>
      </c>
      <c r="AE27" s="31">
        <v>0</v>
      </c>
      <c r="AF27" s="31">
        <v>0</v>
      </c>
      <c r="AG27" s="33">
        <v>0</v>
      </c>
      <c r="AH27" s="31">
        <v>0</v>
      </c>
      <c r="AI27" s="31">
        <v>0</v>
      </c>
      <c r="AJ27" s="33">
        <v>0</v>
      </c>
      <c r="AK27" s="31">
        <f t="shared" si="14"/>
        <v>4</v>
      </c>
      <c r="AL27" s="31">
        <f t="shared" si="13"/>
        <v>21</v>
      </c>
      <c r="AM27" s="33">
        <f t="shared" si="6"/>
        <v>19.047619047619047</v>
      </c>
      <c r="AN27" s="2"/>
      <c r="AO27" s="2"/>
      <c r="AP27" s="2"/>
      <c r="AQ27" s="2"/>
      <c r="AR27" s="2"/>
      <c r="AS27" s="2"/>
      <c r="AT27" s="2"/>
      <c r="AU27" s="2"/>
    </row>
    <row r="28" spans="1:47" ht="15.75" customHeight="1" x14ac:dyDescent="0.3">
      <c r="A28" s="34"/>
      <c r="B28" s="35"/>
      <c r="C28" s="35" t="s">
        <v>42</v>
      </c>
      <c r="D28" s="31">
        <v>11</v>
      </c>
      <c r="E28" s="31">
        <v>3</v>
      </c>
      <c r="F28" s="31">
        <v>2</v>
      </c>
      <c r="G28" s="31">
        <v>2</v>
      </c>
      <c r="H28" s="31">
        <v>0</v>
      </c>
      <c r="I28" s="31">
        <v>0</v>
      </c>
      <c r="J28" s="31">
        <v>0</v>
      </c>
      <c r="K28" s="31">
        <v>0</v>
      </c>
      <c r="L28" s="32">
        <f t="shared" si="0"/>
        <v>18</v>
      </c>
      <c r="M28" s="31">
        <v>2</v>
      </c>
      <c r="N28" s="31">
        <v>11</v>
      </c>
      <c r="O28" s="33">
        <f t="shared" si="10"/>
        <v>18.181818181818183</v>
      </c>
      <c r="P28" s="31">
        <v>1</v>
      </c>
      <c r="Q28" s="31">
        <v>3</v>
      </c>
      <c r="R28" s="33">
        <f t="shared" si="15"/>
        <v>33.333333333333329</v>
      </c>
      <c r="S28" s="31">
        <v>1</v>
      </c>
      <c r="T28" s="31">
        <v>1</v>
      </c>
      <c r="U28" s="33">
        <f t="shared" si="16"/>
        <v>100</v>
      </c>
      <c r="V28" s="31">
        <v>0</v>
      </c>
      <c r="W28" s="31">
        <v>1</v>
      </c>
      <c r="X28" s="33">
        <f t="shared" si="9"/>
        <v>0</v>
      </c>
      <c r="Y28" s="31">
        <v>0</v>
      </c>
      <c r="Z28" s="31">
        <v>0</v>
      </c>
      <c r="AA28" s="33">
        <v>0</v>
      </c>
      <c r="AB28" s="31">
        <v>0</v>
      </c>
      <c r="AC28" s="31">
        <v>0</v>
      </c>
      <c r="AD28" s="33">
        <v>0</v>
      </c>
      <c r="AE28" s="31">
        <v>0</v>
      </c>
      <c r="AF28" s="31">
        <v>0</v>
      </c>
      <c r="AG28" s="33">
        <v>0</v>
      </c>
      <c r="AH28" s="31">
        <v>0</v>
      </c>
      <c r="AI28" s="31">
        <v>0</v>
      </c>
      <c r="AJ28" s="33">
        <v>0</v>
      </c>
      <c r="AK28" s="31">
        <f t="shared" si="14"/>
        <v>4</v>
      </c>
      <c r="AL28" s="31">
        <f t="shared" si="13"/>
        <v>16</v>
      </c>
      <c r="AM28" s="33">
        <f t="shared" si="6"/>
        <v>25</v>
      </c>
      <c r="AN28" s="2"/>
      <c r="AO28" s="2"/>
      <c r="AP28" s="2"/>
      <c r="AQ28" s="2"/>
      <c r="AR28" s="2"/>
      <c r="AS28" s="2"/>
      <c r="AT28" s="2"/>
      <c r="AU28" s="2"/>
    </row>
    <row r="29" spans="1:47" ht="15.75" customHeight="1" x14ac:dyDescent="0.3">
      <c r="A29" s="34">
        <v>9</v>
      </c>
      <c r="B29" s="35" t="s">
        <v>43</v>
      </c>
      <c r="C29" s="35" t="s">
        <v>44</v>
      </c>
      <c r="D29" s="31">
        <v>27</v>
      </c>
      <c r="E29" s="31">
        <v>5</v>
      </c>
      <c r="F29" s="31">
        <v>3</v>
      </c>
      <c r="G29" s="31">
        <v>2</v>
      </c>
      <c r="H29" s="31">
        <v>0</v>
      </c>
      <c r="I29" s="31">
        <v>0</v>
      </c>
      <c r="J29" s="31">
        <v>0</v>
      </c>
      <c r="K29" s="31">
        <v>0</v>
      </c>
      <c r="L29" s="32">
        <f t="shared" si="0"/>
        <v>37</v>
      </c>
      <c r="M29" s="31">
        <v>12</v>
      </c>
      <c r="N29" s="31">
        <v>27</v>
      </c>
      <c r="O29" s="33">
        <f t="shared" si="10"/>
        <v>44.444444444444443</v>
      </c>
      <c r="P29" s="31">
        <v>3</v>
      </c>
      <c r="Q29" s="31">
        <v>5</v>
      </c>
      <c r="R29" s="33">
        <f t="shared" si="15"/>
        <v>60</v>
      </c>
      <c r="S29" s="31">
        <v>2</v>
      </c>
      <c r="T29" s="31">
        <v>3</v>
      </c>
      <c r="U29" s="33">
        <f t="shared" si="16"/>
        <v>66.666666666666657</v>
      </c>
      <c r="V29" s="31">
        <v>0</v>
      </c>
      <c r="W29" s="31">
        <v>0</v>
      </c>
      <c r="X29" s="33">
        <v>0</v>
      </c>
      <c r="Y29" s="31">
        <v>0</v>
      </c>
      <c r="Z29" s="31">
        <v>0</v>
      </c>
      <c r="AA29" s="33">
        <v>0</v>
      </c>
      <c r="AB29" s="31">
        <v>0</v>
      </c>
      <c r="AC29" s="31">
        <v>0</v>
      </c>
      <c r="AD29" s="33">
        <v>0</v>
      </c>
      <c r="AE29" s="31">
        <v>0</v>
      </c>
      <c r="AF29" s="31">
        <v>0</v>
      </c>
      <c r="AG29" s="33">
        <v>0</v>
      </c>
      <c r="AH29" s="31">
        <v>0</v>
      </c>
      <c r="AI29" s="31">
        <v>0</v>
      </c>
      <c r="AJ29" s="33">
        <v>0</v>
      </c>
      <c r="AK29" s="31">
        <f t="shared" si="14"/>
        <v>17</v>
      </c>
      <c r="AL29" s="31">
        <f t="shared" si="13"/>
        <v>35</v>
      </c>
      <c r="AM29" s="33">
        <f t="shared" si="6"/>
        <v>48.571428571428569</v>
      </c>
      <c r="AN29" s="2"/>
      <c r="AO29" s="2"/>
      <c r="AP29" s="2"/>
      <c r="AQ29" s="2"/>
      <c r="AR29" s="2"/>
      <c r="AS29" s="2"/>
      <c r="AT29" s="2"/>
      <c r="AU29" s="2"/>
    </row>
    <row r="30" spans="1:47" ht="15.75" customHeight="1" x14ac:dyDescent="0.3">
      <c r="A30" s="34"/>
      <c r="B30" s="35"/>
      <c r="C30" s="35" t="s">
        <v>45</v>
      </c>
      <c r="D30" s="31">
        <v>14</v>
      </c>
      <c r="E30" s="31">
        <v>2</v>
      </c>
      <c r="F30" s="31">
        <v>2</v>
      </c>
      <c r="G30" s="31">
        <v>1</v>
      </c>
      <c r="H30" s="31">
        <v>0</v>
      </c>
      <c r="I30" s="31">
        <v>0</v>
      </c>
      <c r="J30" s="31">
        <v>0</v>
      </c>
      <c r="K30" s="31">
        <v>0</v>
      </c>
      <c r="L30" s="32">
        <f t="shared" si="0"/>
        <v>19</v>
      </c>
      <c r="M30" s="31">
        <v>7</v>
      </c>
      <c r="N30" s="31">
        <v>14</v>
      </c>
      <c r="O30" s="33">
        <f t="shared" si="10"/>
        <v>50</v>
      </c>
      <c r="P30" s="31">
        <v>2</v>
      </c>
      <c r="Q30" s="31">
        <v>2</v>
      </c>
      <c r="R30" s="33">
        <f t="shared" si="15"/>
        <v>100</v>
      </c>
      <c r="S30" s="31">
        <v>1</v>
      </c>
      <c r="T30" s="31">
        <v>1</v>
      </c>
      <c r="U30" s="33">
        <f t="shared" si="16"/>
        <v>100</v>
      </c>
      <c r="V30" s="31">
        <v>0</v>
      </c>
      <c r="W30" s="31">
        <v>0</v>
      </c>
      <c r="X30" s="33">
        <v>0</v>
      </c>
      <c r="Y30" s="31">
        <v>0</v>
      </c>
      <c r="Z30" s="31">
        <v>0</v>
      </c>
      <c r="AA30" s="33">
        <v>0</v>
      </c>
      <c r="AB30" s="31">
        <v>0</v>
      </c>
      <c r="AC30" s="31">
        <v>0</v>
      </c>
      <c r="AD30" s="33">
        <v>0</v>
      </c>
      <c r="AE30" s="31">
        <v>0</v>
      </c>
      <c r="AF30" s="31">
        <v>0</v>
      </c>
      <c r="AG30" s="33">
        <v>0</v>
      </c>
      <c r="AH30" s="31">
        <v>0</v>
      </c>
      <c r="AI30" s="31">
        <v>0</v>
      </c>
      <c r="AJ30" s="33">
        <v>0</v>
      </c>
      <c r="AK30" s="31">
        <f t="shared" si="14"/>
        <v>10</v>
      </c>
      <c r="AL30" s="31">
        <f t="shared" si="13"/>
        <v>17</v>
      </c>
      <c r="AM30" s="33">
        <f t="shared" si="6"/>
        <v>58.82352941176471</v>
      </c>
      <c r="AN30" s="2"/>
      <c r="AO30" s="2"/>
      <c r="AP30" s="2"/>
      <c r="AQ30" s="2"/>
      <c r="AR30" s="2"/>
      <c r="AS30" s="2"/>
      <c r="AT30" s="2"/>
      <c r="AU30" s="2"/>
    </row>
    <row r="31" spans="1:47" ht="15.75" customHeight="1" x14ac:dyDescent="0.3">
      <c r="A31" s="34"/>
      <c r="B31" s="35"/>
      <c r="C31" s="35" t="s">
        <v>46</v>
      </c>
      <c r="D31" s="31">
        <v>14</v>
      </c>
      <c r="E31" s="31">
        <v>5</v>
      </c>
      <c r="F31" s="31">
        <v>1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2">
        <f t="shared" si="0"/>
        <v>20</v>
      </c>
      <c r="M31" s="31">
        <v>14</v>
      </c>
      <c r="N31" s="31">
        <v>14</v>
      </c>
      <c r="O31" s="33">
        <f t="shared" si="10"/>
        <v>100</v>
      </c>
      <c r="P31" s="31">
        <v>4</v>
      </c>
      <c r="Q31" s="31">
        <v>5</v>
      </c>
      <c r="R31" s="33">
        <f t="shared" si="15"/>
        <v>80</v>
      </c>
      <c r="S31" s="31">
        <v>2</v>
      </c>
      <c r="T31" s="31">
        <v>3</v>
      </c>
      <c r="U31" s="33">
        <f t="shared" si="16"/>
        <v>66.666666666666657</v>
      </c>
      <c r="V31" s="31">
        <v>0</v>
      </c>
      <c r="W31" s="31">
        <v>0</v>
      </c>
      <c r="X31" s="33">
        <v>0</v>
      </c>
      <c r="Y31" s="31">
        <v>0</v>
      </c>
      <c r="Z31" s="31">
        <v>0</v>
      </c>
      <c r="AA31" s="33">
        <v>0</v>
      </c>
      <c r="AB31" s="31">
        <v>0</v>
      </c>
      <c r="AC31" s="31">
        <v>0</v>
      </c>
      <c r="AD31" s="33">
        <v>0</v>
      </c>
      <c r="AE31" s="31">
        <v>0</v>
      </c>
      <c r="AF31" s="31">
        <v>0</v>
      </c>
      <c r="AG31" s="33">
        <v>0</v>
      </c>
      <c r="AH31" s="31">
        <v>0</v>
      </c>
      <c r="AI31" s="31">
        <v>0</v>
      </c>
      <c r="AJ31" s="33">
        <v>0</v>
      </c>
      <c r="AK31" s="31">
        <f t="shared" si="14"/>
        <v>20</v>
      </c>
      <c r="AL31" s="31">
        <f t="shared" si="13"/>
        <v>22</v>
      </c>
      <c r="AM31" s="33">
        <f t="shared" si="6"/>
        <v>90.909090909090907</v>
      </c>
      <c r="AN31" s="2"/>
      <c r="AO31" s="2"/>
      <c r="AP31" s="2"/>
      <c r="AQ31" s="2"/>
      <c r="AR31" s="2"/>
      <c r="AS31" s="2"/>
      <c r="AT31" s="2"/>
      <c r="AU31" s="2"/>
    </row>
    <row r="32" spans="1:47" ht="15.75" customHeight="1" x14ac:dyDescent="0.3">
      <c r="A32" s="36">
        <v>10</v>
      </c>
      <c r="B32" s="37" t="s">
        <v>47</v>
      </c>
      <c r="C32" s="37" t="s">
        <v>48</v>
      </c>
      <c r="D32" s="31">
        <v>34</v>
      </c>
      <c r="E32" s="31">
        <v>11</v>
      </c>
      <c r="F32" s="31">
        <v>1</v>
      </c>
      <c r="G32" s="31">
        <v>5</v>
      </c>
      <c r="H32" s="31">
        <v>0</v>
      </c>
      <c r="I32" s="31">
        <v>0</v>
      </c>
      <c r="J32" s="31">
        <v>0</v>
      </c>
      <c r="K32" s="31">
        <v>0</v>
      </c>
      <c r="L32" s="32">
        <f t="shared" si="0"/>
        <v>51</v>
      </c>
      <c r="M32" s="31">
        <v>10</v>
      </c>
      <c r="N32" s="31">
        <v>34</v>
      </c>
      <c r="O32" s="33">
        <f t="shared" si="10"/>
        <v>29.411764705882355</v>
      </c>
      <c r="P32" s="31">
        <v>3</v>
      </c>
      <c r="Q32" s="31">
        <v>11</v>
      </c>
      <c r="R32" s="33">
        <f t="shared" si="15"/>
        <v>27.27272727272727</v>
      </c>
      <c r="S32" s="31">
        <v>3</v>
      </c>
      <c r="T32" s="31">
        <v>4</v>
      </c>
      <c r="U32" s="33">
        <f t="shared" si="16"/>
        <v>75</v>
      </c>
      <c r="V32" s="31">
        <v>0</v>
      </c>
      <c r="W32" s="31">
        <v>5</v>
      </c>
      <c r="X32" s="33">
        <f>V32/W32*100</f>
        <v>0</v>
      </c>
      <c r="Y32" s="31">
        <v>0</v>
      </c>
      <c r="Z32" s="31">
        <v>0</v>
      </c>
      <c r="AA32" s="33">
        <v>0</v>
      </c>
      <c r="AB32" s="31">
        <v>0</v>
      </c>
      <c r="AC32" s="31">
        <v>0</v>
      </c>
      <c r="AD32" s="33">
        <v>0</v>
      </c>
      <c r="AE32" s="31">
        <v>0</v>
      </c>
      <c r="AF32" s="31">
        <v>0</v>
      </c>
      <c r="AG32" s="33">
        <v>0</v>
      </c>
      <c r="AH32" s="31">
        <v>0</v>
      </c>
      <c r="AI32" s="31">
        <v>0</v>
      </c>
      <c r="AJ32" s="33">
        <v>0</v>
      </c>
      <c r="AK32" s="31">
        <f t="shared" si="14"/>
        <v>16</v>
      </c>
      <c r="AL32" s="31">
        <f t="shared" si="13"/>
        <v>54</v>
      </c>
      <c r="AM32" s="33">
        <f t="shared" si="6"/>
        <v>29.629629629629626</v>
      </c>
      <c r="AN32" s="2"/>
      <c r="AO32" s="2"/>
      <c r="AP32" s="2"/>
      <c r="AQ32" s="2"/>
      <c r="AR32" s="2"/>
      <c r="AS32" s="2"/>
      <c r="AT32" s="2"/>
      <c r="AU32" s="2"/>
    </row>
    <row r="33" spans="1:47" ht="15.75" customHeight="1" thickBot="1" x14ac:dyDescent="0.35">
      <c r="A33" s="38" t="s">
        <v>15</v>
      </c>
      <c r="B33" s="39"/>
      <c r="C33" s="40"/>
      <c r="D33" s="41">
        <f t="shared" ref="D33:N33" si="17">SUM(D12:D32)</f>
        <v>389</v>
      </c>
      <c r="E33" s="41">
        <f t="shared" si="17"/>
        <v>106</v>
      </c>
      <c r="F33" s="41">
        <f t="shared" si="17"/>
        <v>49</v>
      </c>
      <c r="G33" s="41">
        <f t="shared" si="17"/>
        <v>62</v>
      </c>
      <c r="H33" s="41">
        <f t="shared" si="17"/>
        <v>1</v>
      </c>
      <c r="I33" s="41">
        <f t="shared" si="17"/>
        <v>2</v>
      </c>
      <c r="J33" s="41">
        <f t="shared" si="17"/>
        <v>0</v>
      </c>
      <c r="K33" s="41">
        <f t="shared" si="17"/>
        <v>28</v>
      </c>
      <c r="L33" s="41">
        <f t="shared" si="17"/>
        <v>637</v>
      </c>
      <c r="M33" s="41">
        <f t="shared" si="17"/>
        <v>181</v>
      </c>
      <c r="N33" s="41">
        <f t="shared" si="17"/>
        <v>389</v>
      </c>
      <c r="O33" s="42">
        <f>M33/N33*100</f>
        <v>46.529562982005139</v>
      </c>
      <c r="P33" s="41">
        <f t="shared" ref="P33:Q33" si="18">SUM(P12:P32)</f>
        <v>47</v>
      </c>
      <c r="Q33" s="41">
        <f t="shared" si="18"/>
        <v>94</v>
      </c>
      <c r="R33" s="43">
        <f>P33/Q33*100</f>
        <v>50</v>
      </c>
      <c r="S33" s="41">
        <f t="shared" ref="S33:T33" si="19">SUM(S12:S32)</f>
        <v>28</v>
      </c>
      <c r="T33" s="41">
        <f t="shared" si="19"/>
        <v>46</v>
      </c>
      <c r="U33" s="43">
        <f>S33/T33*100</f>
        <v>60.869565217391312</v>
      </c>
      <c r="V33" s="41">
        <f t="shared" ref="V33:W33" si="20">SUM(V12:V32)</f>
        <v>2</v>
      </c>
      <c r="W33" s="41">
        <f t="shared" si="20"/>
        <v>57</v>
      </c>
      <c r="X33" s="43">
        <f>V33/W33*100</f>
        <v>3.5087719298245612</v>
      </c>
      <c r="Y33" s="41">
        <v>0</v>
      </c>
      <c r="Z33" s="41">
        <v>1</v>
      </c>
      <c r="AA33" s="44">
        <f>Y33/Z33*100</f>
        <v>0</v>
      </c>
      <c r="AB33" s="41">
        <v>0</v>
      </c>
      <c r="AC33" s="41">
        <v>1</v>
      </c>
      <c r="AD33" s="45">
        <f>AB33/AC33*100</f>
        <v>0</v>
      </c>
      <c r="AE33" s="41">
        <v>0</v>
      </c>
      <c r="AF33" s="41">
        <v>0</v>
      </c>
      <c r="AG33" s="45">
        <f>AF33/V33*100</f>
        <v>0</v>
      </c>
      <c r="AH33" s="41">
        <f>SUM(AH12:AH32)</f>
        <v>24</v>
      </c>
      <c r="AI33" s="41">
        <v>28</v>
      </c>
      <c r="AJ33" s="43">
        <f>AH33/AI33*100</f>
        <v>85.714285714285708</v>
      </c>
      <c r="AK33" s="41">
        <f>SUM(AK12:AK32)</f>
        <v>282</v>
      </c>
      <c r="AL33" s="31">
        <f t="shared" si="13"/>
        <v>616</v>
      </c>
      <c r="AM33" s="43">
        <f>AK33/AL33*100</f>
        <v>45.779220779220779</v>
      </c>
      <c r="AN33" s="1"/>
      <c r="AO33" s="1"/>
      <c r="AP33" s="1"/>
      <c r="AQ33" s="1"/>
      <c r="AR33" s="1"/>
      <c r="AS33" s="1"/>
      <c r="AT33" s="1"/>
      <c r="AU33" s="1"/>
    </row>
    <row r="34" spans="1:47" ht="15.75" customHeight="1" x14ac:dyDescent="0.3">
      <c r="A34" s="4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5.75" customHeight="1" x14ac:dyDescent="0.3">
      <c r="A35" s="47" t="s">
        <v>49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4" spans="1:47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</row>
    <row r="155" spans="1:47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</row>
    <row r="156" spans="1:47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</row>
    <row r="157" spans="1:47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</row>
    <row r="158" spans="1:47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</row>
    <row r="159" spans="1:47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</row>
    <row r="160" spans="1:47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</row>
    <row r="161" spans="1:47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</row>
    <row r="162" spans="1:47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</row>
    <row r="163" spans="1:47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</row>
    <row r="164" spans="1:47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</row>
    <row r="165" spans="1:47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</row>
    <row r="166" spans="1:47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</row>
    <row r="167" spans="1:47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</row>
    <row r="168" spans="1:47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</row>
    <row r="169" spans="1:47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</row>
    <row r="170" spans="1:47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</row>
    <row r="171" spans="1:47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</row>
    <row r="172" spans="1:47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</row>
    <row r="173" spans="1:47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</row>
    <row r="174" spans="1:47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</row>
    <row r="175" spans="1:47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</row>
    <row r="176" spans="1:47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</row>
    <row r="177" spans="1:47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</row>
    <row r="178" spans="1:47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</row>
    <row r="179" spans="1:47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</row>
    <row r="180" spans="1:47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</row>
    <row r="181" spans="1:47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</row>
    <row r="182" spans="1:47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</row>
    <row r="183" spans="1:47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</row>
    <row r="184" spans="1:47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</row>
    <row r="185" spans="1:47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</row>
    <row r="186" spans="1:47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</row>
    <row r="187" spans="1:47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</row>
    <row r="188" spans="1:47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</row>
    <row r="189" spans="1:47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</row>
    <row r="190" spans="1:47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</row>
    <row r="191" spans="1:47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</row>
    <row r="192" spans="1:47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</row>
    <row r="193" spans="1:47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</row>
    <row r="194" spans="1:47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</row>
    <row r="195" spans="1:47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</row>
    <row r="196" spans="1:47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</row>
    <row r="197" spans="1:47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</row>
    <row r="198" spans="1:47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</row>
    <row r="199" spans="1:47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</row>
    <row r="200" spans="1:47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</row>
    <row r="201" spans="1:47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</row>
    <row r="202" spans="1:47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</row>
    <row r="203" spans="1:47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</row>
    <row r="204" spans="1:47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</row>
    <row r="205" spans="1:47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</row>
    <row r="206" spans="1:47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</row>
    <row r="207" spans="1:47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</row>
    <row r="208" spans="1:47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</row>
    <row r="209" spans="1:47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</row>
    <row r="210" spans="1:47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</row>
    <row r="211" spans="1:47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</row>
    <row r="212" spans="1:47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</row>
    <row r="213" spans="1:47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</row>
    <row r="214" spans="1:47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</row>
    <row r="215" spans="1:47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</row>
    <row r="216" spans="1:47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</row>
    <row r="217" spans="1:47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</row>
    <row r="218" spans="1:47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</row>
    <row r="219" spans="1:47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</row>
    <row r="220" spans="1:47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</row>
    <row r="221" spans="1:47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</row>
    <row r="222" spans="1:47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</row>
    <row r="223" spans="1:47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</row>
    <row r="224" spans="1:47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</row>
    <row r="225" spans="1:47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</row>
    <row r="226" spans="1:47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</row>
    <row r="227" spans="1:47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</row>
    <row r="228" spans="1:47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</row>
    <row r="229" spans="1:47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</row>
    <row r="230" spans="1:47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</row>
    <row r="231" spans="1:47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</row>
    <row r="232" spans="1:47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</row>
    <row r="233" spans="1:47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</row>
    <row r="234" spans="1:47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</row>
    <row r="235" spans="1:47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</row>
    <row r="236" spans="1:47" ht="15.75" customHeight="1" x14ac:dyDescent="0.3"/>
    <row r="237" spans="1:47" ht="15.75" customHeight="1" x14ac:dyDescent="0.3"/>
    <row r="238" spans="1:47" ht="15.75" customHeight="1" x14ac:dyDescent="0.3"/>
    <row r="239" spans="1:47" ht="15.75" customHeight="1" x14ac:dyDescent="0.3"/>
    <row r="240" spans="1:4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3">
    <mergeCell ref="AB8:AD9"/>
    <mergeCell ref="AE8:AG9"/>
    <mergeCell ref="AH8:AJ9"/>
    <mergeCell ref="AK8:AM9"/>
    <mergeCell ref="M9:O9"/>
    <mergeCell ref="P9:R9"/>
    <mergeCell ref="S9:U9"/>
    <mergeCell ref="J8:J10"/>
    <mergeCell ref="K8:K10"/>
    <mergeCell ref="L8:L10"/>
    <mergeCell ref="M8:U8"/>
    <mergeCell ref="V8:X9"/>
    <mergeCell ref="Y8:AA9"/>
    <mergeCell ref="A3:P3"/>
    <mergeCell ref="A7:A10"/>
    <mergeCell ref="B7:B10"/>
    <mergeCell ref="C7:C10"/>
    <mergeCell ref="D7:L7"/>
    <mergeCell ref="M7:AM7"/>
    <mergeCell ref="D8:F9"/>
    <mergeCell ref="G8:G10"/>
    <mergeCell ref="H8:H10"/>
    <mergeCell ref="I8:I10"/>
  </mergeCells>
  <printOptions horizontalCentered="1"/>
  <pageMargins left="0.47244094488188981" right="0.47244094488188981" top="0.74803149606299213" bottom="0.74803149606299213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2026-10-12T02:04:13Z</dcterms:created>
  <dcterms:modified xsi:type="dcterms:W3CDTF">2026-10-12T02:04:47Z</dcterms:modified>
</cp:coreProperties>
</file>