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UPDATE SATU DATA\"/>
    </mc:Choice>
  </mc:AlternateContent>
  <xr:revisionPtr revIDLastSave="0" documentId="8_{7C56C500-3240-4E80-8B73-D6073C942296}" xr6:coauthVersionLast="47" xr6:coauthVersionMax="47" xr10:uidLastSave="{00000000-0000-0000-0000-000000000000}"/>
  <bookViews>
    <workbookView xWindow="-108" yWindow="-108" windowWidth="23256" windowHeight="12456" xr2:uid="{DF0FF13E-38B0-4F57-9C0F-E9AE79605C58}"/>
  </bookViews>
  <sheets>
    <sheet name="2024" sheetId="1" r:id="rId1"/>
  </sheets>
  <externalReferences>
    <externalReference r:id="rId2"/>
    <externalReference r:id="rId3"/>
  </externalReferences>
  <definedNames>
    <definedName name="_Key1" hidden="1">[2]III.E.16!#REF!</definedName>
    <definedName name="_Key2" hidden="1">[2]III.E.16!#REF!</definedName>
    <definedName name="_Order1" hidden="1">255</definedName>
    <definedName name="_Order2" hidden="1">255</definedName>
    <definedName name="_Regression_Int">1</definedName>
    <definedName name="_Sort" hidden="1">[2]III.E.16!#REF!</definedName>
    <definedName name="_xlnm.Database">#REF!</definedName>
    <definedName name="HTML_CodePage" hidden="1">1252</definedName>
    <definedName name="HTML_Control" hidden="1">{"'L5C29'!$A$4:$AG$4"}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"A:\L29"</definedName>
    <definedName name="HTML_Title" hidden="1">""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3" i="1" l="1"/>
  <c r="P33" i="1" s="1"/>
  <c r="M33" i="1"/>
  <c r="N33" i="1" s="1"/>
  <c r="K33" i="1"/>
  <c r="L33" i="1" s="1"/>
  <c r="I33" i="1"/>
  <c r="J33" i="1" s="1"/>
  <c r="G33" i="1"/>
  <c r="F33" i="1"/>
  <c r="E33" i="1"/>
  <c r="D33" i="1"/>
  <c r="R32" i="1"/>
  <c r="Q32" i="1"/>
  <c r="P32" i="1"/>
  <c r="N32" i="1"/>
  <c r="L32" i="1"/>
  <c r="J32" i="1"/>
  <c r="H32" i="1"/>
  <c r="C32" i="1"/>
  <c r="B32" i="1"/>
  <c r="Q31" i="1"/>
  <c r="R31" i="1" s="1"/>
  <c r="N31" i="1"/>
  <c r="L31" i="1"/>
  <c r="J31" i="1"/>
  <c r="H31" i="1"/>
  <c r="C31" i="1"/>
  <c r="R30" i="1"/>
  <c r="Q30" i="1"/>
  <c r="P30" i="1"/>
  <c r="N30" i="1"/>
  <c r="L30" i="1"/>
  <c r="J30" i="1"/>
  <c r="H30" i="1"/>
  <c r="C30" i="1"/>
  <c r="R29" i="1"/>
  <c r="Q29" i="1"/>
  <c r="P29" i="1"/>
  <c r="N29" i="1"/>
  <c r="L29" i="1"/>
  <c r="J29" i="1"/>
  <c r="H29" i="1"/>
  <c r="C29" i="1"/>
  <c r="B29" i="1"/>
  <c r="Q28" i="1"/>
  <c r="R28" i="1" s="1"/>
  <c r="P28" i="1"/>
  <c r="N28" i="1"/>
  <c r="L28" i="1"/>
  <c r="J28" i="1"/>
  <c r="H28" i="1"/>
  <c r="C28" i="1"/>
  <c r="Q27" i="1"/>
  <c r="R27" i="1" s="1"/>
  <c r="P27" i="1"/>
  <c r="N27" i="1"/>
  <c r="L27" i="1"/>
  <c r="J27" i="1"/>
  <c r="H27" i="1"/>
  <c r="C27" i="1"/>
  <c r="Q26" i="1"/>
  <c r="R26" i="1" s="1"/>
  <c r="P26" i="1"/>
  <c r="N26" i="1"/>
  <c r="L26" i="1"/>
  <c r="J26" i="1"/>
  <c r="H26" i="1"/>
  <c r="C26" i="1"/>
  <c r="B26" i="1"/>
  <c r="Q25" i="1"/>
  <c r="P25" i="1"/>
  <c r="N25" i="1"/>
  <c r="L25" i="1"/>
  <c r="J25" i="1"/>
  <c r="H25" i="1"/>
  <c r="R25" i="1" s="1"/>
  <c r="C25" i="1"/>
  <c r="Q24" i="1"/>
  <c r="P24" i="1"/>
  <c r="N24" i="1"/>
  <c r="L24" i="1"/>
  <c r="J24" i="1"/>
  <c r="H24" i="1"/>
  <c r="R24" i="1" s="1"/>
  <c r="C24" i="1"/>
  <c r="B24" i="1"/>
  <c r="Q23" i="1"/>
  <c r="R23" i="1" s="1"/>
  <c r="P23" i="1"/>
  <c r="N23" i="1"/>
  <c r="L23" i="1"/>
  <c r="J23" i="1"/>
  <c r="H23" i="1"/>
  <c r="C23" i="1"/>
  <c r="Q22" i="1"/>
  <c r="R22" i="1" s="1"/>
  <c r="P22" i="1"/>
  <c r="N22" i="1"/>
  <c r="L22" i="1"/>
  <c r="J22" i="1"/>
  <c r="H22" i="1"/>
  <c r="C22" i="1"/>
  <c r="B22" i="1"/>
  <c r="Q21" i="1"/>
  <c r="R21" i="1" s="1"/>
  <c r="P21" i="1"/>
  <c r="N21" i="1"/>
  <c r="L21" i="1"/>
  <c r="J21" i="1"/>
  <c r="H21" i="1"/>
  <c r="C21" i="1"/>
  <c r="B21" i="1"/>
  <c r="Q20" i="1"/>
  <c r="R20" i="1" s="1"/>
  <c r="P20" i="1"/>
  <c r="N20" i="1"/>
  <c r="L20" i="1"/>
  <c r="J20" i="1"/>
  <c r="H20" i="1"/>
  <c r="C20" i="1"/>
  <c r="Q19" i="1"/>
  <c r="R19" i="1" s="1"/>
  <c r="N19" i="1"/>
  <c r="L19" i="1"/>
  <c r="J19" i="1"/>
  <c r="H19" i="1"/>
  <c r="C19" i="1"/>
  <c r="Q18" i="1"/>
  <c r="P18" i="1"/>
  <c r="N18" i="1"/>
  <c r="L18" i="1"/>
  <c r="J18" i="1"/>
  <c r="H18" i="1"/>
  <c r="R18" i="1" s="1"/>
  <c r="C18" i="1"/>
  <c r="B18" i="1"/>
  <c r="Q17" i="1"/>
  <c r="R17" i="1" s="1"/>
  <c r="P17" i="1"/>
  <c r="N17" i="1"/>
  <c r="L17" i="1"/>
  <c r="J17" i="1"/>
  <c r="H17" i="1"/>
  <c r="C17" i="1"/>
  <c r="B17" i="1"/>
  <c r="Q16" i="1"/>
  <c r="R16" i="1" s="1"/>
  <c r="P16" i="1"/>
  <c r="N16" i="1"/>
  <c r="L16" i="1"/>
  <c r="J16" i="1"/>
  <c r="H16" i="1"/>
  <c r="C16" i="1"/>
  <c r="Q15" i="1"/>
  <c r="R15" i="1" s="1"/>
  <c r="P15" i="1"/>
  <c r="N15" i="1"/>
  <c r="L15" i="1"/>
  <c r="J15" i="1"/>
  <c r="H15" i="1"/>
  <c r="C15" i="1"/>
  <c r="B15" i="1"/>
  <c r="Q14" i="1"/>
  <c r="P14" i="1"/>
  <c r="N14" i="1"/>
  <c r="L14" i="1"/>
  <c r="J14" i="1"/>
  <c r="H14" i="1"/>
  <c r="R14" i="1" s="1"/>
  <c r="C14" i="1"/>
  <c r="Q13" i="1"/>
  <c r="P13" i="1"/>
  <c r="N13" i="1"/>
  <c r="L13" i="1"/>
  <c r="J13" i="1"/>
  <c r="H13" i="1"/>
  <c r="H33" i="1" s="1"/>
  <c r="C13" i="1"/>
  <c r="Q12" i="1"/>
  <c r="Q33" i="1" s="1"/>
  <c r="R33" i="1" s="1"/>
  <c r="P12" i="1"/>
  <c r="N12" i="1"/>
  <c r="L12" i="1"/>
  <c r="J12" i="1"/>
  <c r="H12" i="1"/>
  <c r="R12" i="1" s="1"/>
  <c r="R13" i="1" l="1"/>
</calcChain>
</file>

<file path=xl/sharedStrings.xml><?xml version="1.0" encoding="utf-8"?>
<sst xmlns="http://schemas.openxmlformats.org/spreadsheetml/2006/main" count="40" uniqueCount="23">
  <si>
    <t>TABEL 83</t>
  </si>
  <si>
    <t>PERSENTASE TEMPAT DAN FASILITAS UMUM (TFU) YANG DILAKUKAN PENGAWASAN SESUAI STANDAR MENURUT KECAMATAN DAN PUSKESMAS</t>
  </si>
  <si>
    <t>KABUPATEN</t>
  </si>
  <si>
    <t>BULUKUMBA</t>
  </si>
  <si>
    <t>TAHUN</t>
  </si>
  <si>
    <t>NO</t>
  </si>
  <si>
    <t>KECAMATAN</t>
  </si>
  <si>
    <t>PUSKESMAS</t>
  </si>
  <si>
    <t>TFU TERDAFTAR</t>
  </si>
  <si>
    <t>TFU YANG DILAKUKAN PENGAWASAN SESUAI STANDAR (IKL)</t>
  </si>
  <si>
    <t>SEKOLAH</t>
  </si>
  <si>
    <t>PASAR</t>
  </si>
  <si>
    <t>TOTAL</t>
  </si>
  <si>
    <t>SARANA PENDIDIKAN</t>
  </si>
  <si>
    <t>SD/MI</t>
  </si>
  <si>
    <t>SMP/MTs</t>
  </si>
  <si>
    <t>∑</t>
  </si>
  <si>
    <t>%</t>
  </si>
  <si>
    <t>GANTARANG</t>
  </si>
  <si>
    <t>PONRE</t>
  </si>
  <si>
    <t>0</t>
  </si>
  <si>
    <t>JUMLAH (KAB/KOTA)</t>
  </si>
  <si>
    <t xml:space="preserve">Sumber: Bidang Pencengahan dan Pengendalian Penyakit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</si>
</sst>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_);_(@_)"/>
    <numFmt numFmtId="166" formatCode="0.0"/>
  </numFmts>
  <fonts count="9" x14ac:knownFonts="1"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Calibri"/>
      <family val="2"/>
    </font>
    <font>
      <b/>
      <i/>
      <sz val="9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2" applyFont="1" applyAlignment="1">
      <alignment horizontal="right"/>
    </xf>
    <xf numFmtId="0" fontId="2" fillId="0" borderId="0" xfId="3" applyFont="1" applyAlignment="1">
      <alignment horizontal="left" vertical="center"/>
    </xf>
    <xf numFmtId="0" fontId="3" fillId="0" borderId="1" xfId="1" applyFont="1" applyBorder="1" applyAlignment="1">
      <alignment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12" xfId="2" applyFont="1" applyBorder="1" applyAlignment="1">
      <alignment vertical="center"/>
    </xf>
    <xf numFmtId="0" fontId="3" fillId="0" borderId="12" xfId="1" applyFont="1" applyBorder="1" applyAlignment="1">
      <alignment horizontal="left" vertical="center"/>
    </xf>
    <xf numFmtId="0" fontId="1" fillId="0" borderId="18" xfId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3" fontId="1" fillId="0" borderId="9" xfId="4" applyNumberFormat="1" applyFont="1" applyBorder="1" applyAlignment="1">
      <alignment horizontal="center" vertical="center"/>
    </xf>
    <xf numFmtId="166" fontId="1" fillId="0" borderId="18" xfId="5" applyNumberFormat="1" applyFont="1" applyBorder="1" applyAlignment="1">
      <alignment horizontal="center" vertical="center"/>
    </xf>
    <xf numFmtId="0" fontId="7" fillId="0" borderId="18" xfId="1" applyFont="1" applyBorder="1" applyAlignment="1">
      <alignment horizontal="right" vertical="center"/>
    </xf>
    <xf numFmtId="0" fontId="7" fillId="0" borderId="12" xfId="1" applyFont="1" applyBorder="1" applyAlignment="1">
      <alignment horizontal="center" vertical="center"/>
    </xf>
    <xf numFmtId="1" fontId="1" fillId="0" borderId="18" xfId="4" applyNumberFormat="1" applyFont="1" applyBorder="1" applyAlignment="1">
      <alignment horizontal="center" vertical="center"/>
    </xf>
    <xf numFmtId="0" fontId="3" fillId="0" borderId="19" xfId="2" applyFont="1" applyBorder="1" applyAlignment="1">
      <alignment vertical="center"/>
    </xf>
    <xf numFmtId="0" fontId="3" fillId="0" borderId="9" xfId="1" applyFont="1" applyBorder="1" applyAlignment="1">
      <alignment horizontal="left" vertical="center"/>
    </xf>
    <xf numFmtId="3" fontId="1" fillId="0" borderId="18" xfId="5" applyNumberFormat="1" applyFont="1" applyBorder="1" applyAlignment="1">
      <alignment horizontal="center" vertical="center"/>
    </xf>
    <xf numFmtId="3" fontId="1" fillId="0" borderId="18" xfId="4" applyNumberFormat="1" applyFont="1" applyBorder="1" applyAlignment="1">
      <alignment horizontal="center" vertical="center"/>
    </xf>
    <xf numFmtId="165" fontId="1" fillId="0" borderId="18" xfId="5" applyFont="1" applyBorder="1" applyAlignment="1">
      <alignment horizontal="center" vertical="center"/>
    </xf>
    <xf numFmtId="166" fontId="1" fillId="0" borderId="0" xfId="5" applyNumberFormat="1" applyFont="1" applyBorder="1" applyAlignment="1">
      <alignment horizontal="center" vertical="center"/>
    </xf>
    <xf numFmtId="1" fontId="1" fillId="0" borderId="9" xfId="4" applyNumberFormat="1" applyFont="1" applyBorder="1" applyAlignment="1">
      <alignment horizontal="center" vertical="center"/>
    </xf>
    <xf numFmtId="0" fontId="1" fillId="0" borderId="18" xfId="4" applyNumberFormat="1" applyFont="1" applyBorder="1" applyAlignment="1">
      <alignment horizontal="center" vertical="center"/>
    </xf>
    <xf numFmtId="0" fontId="3" fillId="0" borderId="9" xfId="2" applyFont="1" applyBorder="1" applyAlignment="1">
      <alignment vertical="center"/>
    </xf>
    <xf numFmtId="0" fontId="1" fillId="0" borderId="18" xfId="4" quotePrefix="1" applyNumberFormat="1" applyFont="1" applyBorder="1" applyAlignment="1">
      <alignment horizontal="center" vertical="center"/>
    </xf>
    <xf numFmtId="166" fontId="1" fillId="0" borderId="18" xfId="5" quotePrefix="1" applyNumberFormat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3" fontId="8" fillId="0" borderId="23" xfId="4" applyNumberFormat="1" applyFont="1" applyBorder="1" applyAlignment="1">
      <alignment horizontal="center" vertical="center"/>
    </xf>
    <xf numFmtId="166" fontId="8" fillId="0" borderId="23" xfId="5" applyNumberFormat="1" applyFont="1" applyBorder="1" applyAlignment="1">
      <alignment horizontal="center" vertical="center"/>
    </xf>
    <xf numFmtId="166" fontId="8" fillId="0" borderId="22" xfId="5" applyNumberFormat="1" applyFont="1" applyBorder="1" applyAlignment="1">
      <alignment horizontal="center" vertical="center"/>
    </xf>
    <xf numFmtId="0" fontId="8" fillId="0" borderId="23" xfId="4" applyNumberFormat="1" applyFont="1" applyBorder="1" applyAlignment="1">
      <alignment horizontal="center" vertical="center"/>
    </xf>
    <xf numFmtId="0" fontId="3" fillId="0" borderId="24" xfId="1" applyFont="1" applyBorder="1" applyAlignment="1">
      <alignment vertical="center"/>
    </xf>
    <xf numFmtId="0" fontId="1" fillId="0" borderId="0" xfId="1" applyAlignment="1">
      <alignment vertical="center"/>
    </xf>
  </cellXfs>
  <cellStyles count="6">
    <cellStyle name="Comma [0] 2 2" xfId="5" xr:uid="{86285259-C73C-4BC8-95E1-7C7F780F225E}"/>
    <cellStyle name="Comma 10" xfId="4" xr:uid="{DA216494-F9E5-4393-9802-922A5AAEA710}"/>
    <cellStyle name="Normal" xfId="0" builtinId="0"/>
    <cellStyle name="Normal 2" xfId="2" xr:uid="{9C791ECA-0A32-4F81-B5A3-3C27149A9433}"/>
    <cellStyle name="Normal 3" xfId="1" xr:uid="{0909598F-B85A-408C-8D80-9459841F458F}"/>
    <cellStyle name="Normal 3 2" xfId="3" xr:uid="{61098041-0E9E-4981-9121-F9CE8C7E6F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026\UPDATE%20SATU%20DATA\000%20LAMPIRAN%20PROFIL%20DINAS%20KESEHATAN\LAMPIRAN%20PROFIL-KESEHATAN%202024.xlsx" TargetMode="External"/><Relationship Id="rId1" Type="http://schemas.openxmlformats.org/officeDocument/2006/relationships/externalLinkPath" Target="000%20LAMPIRAN%20PROFIL%20DINAS%20KESEHATAN/LAMPIRAN%20PROFIL-KESEHATAN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iraniKhairani\AppData\Local\Temp\b807c286-a397-4db6-8f67-b0c81cc443db_Profil%20Kesehatan%20Indonesia%202005.rar.3db\Data%20draft%20lamp\Yan%20&amp;%20Sumb%20Daya%206%20Me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 "/>
      <sheetName val="13.a"/>
      <sheetName val="14"/>
      <sheetName val="14.a"/>
      <sheetName val="15"/>
      <sheetName val="15.a"/>
      <sheetName val="16 "/>
      <sheetName val="16.a"/>
      <sheetName val="17 "/>
      <sheetName val="17.a"/>
      <sheetName val="18 "/>
      <sheetName val="18.a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 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 a"/>
      <sheetName val="79 b"/>
      <sheetName val="79 c"/>
      <sheetName val="80"/>
      <sheetName val="81"/>
      <sheetName val="82"/>
      <sheetName val="83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C10" t="str">
            <v>GATTARENG</v>
          </cell>
        </row>
        <row r="11">
          <cell r="C11" t="str">
            <v>BONTONYELENG</v>
          </cell>
        </row>
        <row r="12">
          <cell r="B12" t="str">
            <v>KINDANG</v>
          </cell>
          <cell r="C12" t="str">
            <v>BORONG RAPPOA</v>
          </cell>
        </row>
        <row r="13">
          <cell r="C13" t="str">
            <v>BALIBO</v>
          </cell>
        </row>
        <row r="14">
          <cell r="B14" t="str">
            <v>UJUNG BULU</v>
          </cell>
          <cell r="C14" t="str">
            <v>CAILE</v>
          </cell>
        </row>
        <row r="15">
          <cell r="B15" t="str">
            <v>UJUNG LOE</v>
          </cell>
          <cell r="C15" t="str">
            <v>UJUNG LOE</v>
          </cell>
        </row>
        <row r="16">
          <cell r="C16" t="str">
            <v>MANYAMPA</v>
          </cell>
        </row>
        <row r="17">
          <cell r="C17" t="str">
            <v>PALANGISANG</v>
          </cell>
        </row>
        <row r="18">
          <cell r="B18" t="str">
            <v>BONTO BAHARI</v>
          </cell>
          <cell r="C18" t="str">
            <v>BONTO BAHARI</v>
          </cell>
        </row>
        <row r="19">
          <cell r="B19" t="str">
            <v>BONTO TIRO</v>
          </cell>
          <cell r="C19" t="str">
            <v>BONTO TIRO</v>
          </cell>
        </row>
        <row r="20">
          <cell r="C20" t="str">
            <v>BATANG</v>
          </cell>
        </row>
        <row r="21">
          <cell r="B21" t="str">
            <v>HERLANG</v>
          </cell>
          <cell r="C21" t="str">
            <v>HERLANG</v>
          </cell>
        </row>
        <row r="22">
          <cell r="C22" t="str">
            <v>KARASSING</v>
          </cell>
        </row>
        <row r="23">
          <cell r="B23" t="str">
            <v>KAJANG</v>
          </cell>
          <cell r="C23" t="str">
            <v>KAJANG</v>
          </cell>
        </row>
        <row r="24">
          <cell r="C24" t="str">
            <v>LEMBANNA</v>
          </cell>
        </row>
        <row r="25">
          <cell r="C25" t="str">
            <v>TANAH TOA</v>
          </cell>
        </row>
        <row r="26">
          <cell r="B26" t="str">
            <v>BULUKUMPA</v>
          </cell>
          <cell r="C26" t="str">
            <v>TANETE</v>
          </cell>
        </row>
        <row r="27">
          <cell r="C27" t="str">
            <v>SALASSAE</v>
          </cell>
        </row>
        <row r="28">
          <cell r="C28" t="str">
            <v>BALANTAROANG</v>
          </cell>
        </row>
        <row r="29">
          <cell r="B29" t="str">
            <v>RILAU ALE</v>
          </cell>
          <cell r="C29" t="str">
            <v>BONTO BANGUN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llE.1.1"/>
      <sheetName val="IIIE.1.2"/>
      <sheetName val="IIIE.1.3"/>
      <sheetName val="IIIE.1.4"/>
      <sheetName val="IIIE.1.5"/>
      <sheetName val="L.III.E.2.I"/>
      <sheetName val="III.E2.2"/>
      <sheetName val="III.E.2.3"/>
      <sheetName val="IIIE.4"/>
      <sheetName val="IIIE.5"/>
      <sheetName val="IIIE.6"/>
      <sheetName val="IIIE.7"/>
      <sheetName val="IIIE.8"/>
      <sheetName val="IIIE.9"/>
      <sheetName val="IIIE.10"/>
      <sheetName val="IIIE.11"/>
      <sheetName val="IIIE.12"/>
      <sheetName val="IIIE.13"/>
      <sheetName val="III.13a"/>
      <sheetName val="III.E.15"/>
      <sheetName val="III.E.14"/>
      <sheetName val="III.E.16"/>
      <sheetName val="IIIE.17"/>
      <sheetName val="IIIE.18"/>
      <sheetName val="IIIE.19"/>
      <sheetName val="IIIE.20"/>
      <sheetName val="III.E.21"/>
      <sheetName val="IIIE.22"/>
      <sheetName val="IIIE.23"/>
      <sheetName val="IIIE.23a"/>
      <sheetName val="IIIE.24"/>
      <sheetName val="IIIE.24a"/>
      <sheetName val="IIIE.25"/>
      <sheetName val="III.E.26"/>
      <sheetName val="Sheet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4FC4E-35BF-4BE3-AD78-F484E04BAEFC}">
  <sheetPr>
    <tabColor rgb="FFFF0000"/>
    <pageSetUpPr fitToPage="1"/>
  </sheetPr>
  <dimension ref="A1:R35"/>
  <sheetViews>
    <sheetView tabSelected="1" zoomScaleNormal="100" workbookViewId="0">
      <pane xSplit="2" ySplit="11" topLeftCell="C12" activePane="bottomRight" state="frozen"/>
      <selection activeCell="H44" sqref="H44:I44"/>
      <selection pane="topRight" activeCell="H44" sqref="H44:I44"/>
      <selection pane="bottomLeft" activeCell="H44" sqref="H44:I44"/>
      <selection pane="bottomRight" activeCell="C2" sqref="C2"/>
    </sheetView>
  </sheetViews>
  <sheetFormatPr defaultColWidth="9.6640625" defaultRowHeight="15" x14ac:dyDescent="0.3"/>
  <cols>
    <col min="1" max="1" width="6.44140625" style="2" customWidth="1"/>
    <col min="2" max="3" width="21.6640625" style="2" customWidth="1"/>
    <col min="4" max="4" width="11.44140625" style="2" customWidth="1"/>
    <col min="5" max="5" width="11.109375" style="2" customWidth="1"/>
    <col min="6" max="6" width="15.88671875" style="2" customWidth="1"/>
    <col min="7" max="18" width="9.6640625" style="2" customWidth="1"/>
    <col min="19" max="247" width="19" style="2" customWidth="1"/>
    <col min="248" max="248" width="4" style="2" customWidth="1"/>
    <col min="249" max="250" width="21.6640625" style="2" customWidth="1"/>
    <col min="251" max="256" width="9.6640625" style="2"/>
    <col min="257" max="257" width="6.44140625" style="2" customWidth="1"/>
    <col min="258" max="259" width="21.6640625" style="2" customWidth="1"/>
    <col min="260" max="260" width="13.5546875" style="2" customWidth="1"/>
    <col min="261" max="261" width="12.33203125" style="2" customWidth="1"/>
    <col min="262" max="262" width="15.109375" style="2" customWidth="1"/>
    <col min="263" max="274" width="9.6640625" style="2"/>
    <col min="275" max="503" width="19" style="2" customWidth="1"/>
    <col min="504" max="504" width="4" style="2" customWidth="1"/>
    <col min="505" max="506" width="21.6640625" style="2" customWidth="1"/>
    <col min="507" max="512" width="9.6640625" style="2"/>
    <col min="513" max="513" width="6.44140625" style="2" customWidth="1"/>
    <col min="514" max="515" width="21.6640625" style="2" customWidth="1"/>
    <col min="516" max="516" width="13.5546875" style="2" customWidth="1"/>
    <col min="517" max="517" width="12.33203125" style="2" customWidth="1"/>
    <col min="518" max="518" width="15.109375" style="2" customWidth="1"/>
    <col min="519" max="530" width="9.6640625" style="2"/>
    <col min="531" max="759" width="19" style="2" customWidth="1"/>
    <col min="760" max="760" width="4" style="2" customWidth="1"/>
    <col min="761" max="762" width="21.6640625" style="2" customWidth="1"/>
    <col min="763" max="768" width="9.6640625" style="2"/>
    <col min="769" max="769" width="6.44140625" style="2" customWidth="1"/>
    <col min="770" max="771" width="21.6640625" style="2" customWidth="1"/>
    <col min="772" max="772" width="13.5546875" style="2" customWidth="1"/>
    <col min="773" max="773" width="12.33203125" style="2" customWidth="1"/>
    <col min="774" max="774" width="15.109375" style="2" customWidth="1"/>
    <col min="775" max="786" width="9.6640625" style="2"/>
    <col min="787" max="1015" width="19" style="2" customWidth="1"/>
    <col min="1016" max="1016" width="4" style="2" customWidth="1"/>
    <col min="1017" max="1018" width="21.6640625" style="2" customWidth="1"/>
    <col min="1019" max="1024" width="9.6640625" style="2"/>
    <col min="1025" max="1025" width="6.44140625" style="2" customWidth="1"/>
    <col min="1026" max="1027" width="21.6640625" style="2" customWidth="1"/>
    <col min="1028" max="1028" width="13.5546875" style="2" customWidth="1"/>
    <col min="1029" max="1029" width="12.33203125" style="2" customWidth="1"/>
    <col min="1030" max="1030" width="15.109375" style="2" customWidth="1"/>
    <col min="1031" max="1042" width="9.6640625" style="2"/>
    <col min="1043" max="1271" width="19" style="2" customWidth="1"/>
    <col min="1272" max="1272" width="4" style="2" customWidth="1"/>
    <col min="1273" max="1274" width="21.6640625" style="2" customWidth="1"/>
    <col min="1275" max="1280" width="9.6640625" style="2"/>
    <col min="1281" max="1281" width="6.44140625" style="2" customWidth="1"/>
    <col min="1282" max="1283" width="21.6640625" style="2" customWidth="1"/>
    <col min="1284" max="1284" width="13.5546875" style="2" customWidth="1"/>
    <col min="1285" max="1285" width="12.33203125" style="2" customWidth="1"/>
    <col min="1286" max="1286" width="15.109375" style="2" customWidth="1"/>
    <col min="1287" max="1298" width="9.6640625" style="2"/>
    <col min="1299" max="1527" width="19" style="2" customWidth="1"/>
    <col min="1528" max="1528" width="4" style="2" customWidth="1"/>
    <col min="1529" max="1530" width="21.6640625" style="2" customWidth="1"/>
    <col min="1531" max="1536" width="9.6640625" style="2"/>
    <col min="1537" max="1537" width="6.44140625" style="2" customWidth="1"/>
    <col min="1538" max="1539" width="21.6640625" style="2" customWidth="1"/>
    <col min="1540" max="1540" width="13.5546875" style="2" customWidth="1"/>
    <col min="1541" max="1541" width="12.33203125" style="2" customWidth="1"/>
    <col min="1542" max="1542" width="15.109375" style="2" customWidth="1"/>
    <col min="1543" max="1554" width="9.6640625" style="2"/>
    <col min="1555" max="1783" width="19" style="2" customWidth="1"/>
    <col min="1784" max="1784" width="4" style="2" customWidth="1"/>
    <col min="1785" max="1786" width="21.6640625" style="2" customWidth="1"/>
    <col min="1787" max="1792" width="9.6640625" style="2"/>
    <col min="1793" max="1793" width="6.44140625" style="2" customWidth="1"/>
    <col min="1794" max="1795" width="21.6640625" style="2" customWidth="1"/>
    <col min="1796" max="1796" width="13.5546875" style="2" customWidth="1"/>
    <col min="1797" max="1797" width="12.33203125" style="2" customWidth="1"/>
    <col min="1798" max="1798" width="15.109375" style="2" customWidth="1"/>
    <col min="1799" max="1810" width="9.6640625" style="2"/>
    <col min="1811" max="2039" width="19" style="2" customWidth="1"/>
    <col min="2040" max="2040" width="4" style="2" customWidth="1"/>
    <col min="2041" max="2042" width="21.6640625" style="2" customWidth="1"/>
    <col min="2043" max="2048" width="9.6640625" style="2"/>
    <col min="2049" max="2049" width="6.44140625" style="2" customWidth="1"/>
    <col min="2050" max="2051" width="21.6640625" style="2" customWidth="1"/>
    <col min="2052" max="2052" width="13.5546875" style="2" customWidth="1"/>
    <col min="2053" max="2053" width="12.33203125" style="2" customWidth="1"/>
    <col min="2054" max="2054" width="15.109375" style="2" customWidth="1"/>
    <col min="2055" max="2066" width="9.6640625" style="2"/>
    <col min="2067" max="2295" width="19" style="2" customWidth="1"/>
    <col min="2296" max="2296" width="4" style="2" customWidth="1"/>
    <col min="2297" max="2298" width="21.6640625" style="2" customWidth="1"/>
    <col min="2299" max="2304" width="9.6640625" style="2"/>
    <col min="2305" max="2305" width="6.44140625" style="2" customWidth="1"/>
    <col min="2306" max="2307" width="21.6640625" style="2" customWidth="1"/>
    <col min="2308" max="2308" width="13.5546875" style="2" customWidth="1"/>
    <col min="2309" max="2309" width="12.33203125" style="2" customWidth="1"/>
    <col min="2310" max="2310" width="15.109375" style="2" customWidth="1"/>
    <col min="2311" max="2322" width="9.6640625" style="2"/>
    <col min="2323" max="2551" width="19" style="2" customWidth="1"/>
    <col min="2552" max="2552" width="4" style="2" customWidth="1"/>
    <col min="2553" max="2554" width="21.6640625" style="2" customWidth="1"/>
    <col min="2555" max="2560" width="9.6640625" style="2"/>
    <col min="2561" max="2561" width="6.44140625" style="2" customWidth="1"/>
    <col min="2562" max="2563" width="21.6640625" style="2" customWidth="1"/>
    <col min="2564" max="2564" width="13.5546875" style="2" customWidth="1"/>
    <col min="2565" max="2565" width="12.33203125" style="2" customWidth="1"/>
    <col min="2566" max="2566" width="15.109375" style="2" customWidth="1"/>
    <col min="2567" max="2578" width="9.6640625" style="2"/>
    <col min="2579" max="2807" width="19" style="2" customWidth="1"/>
    <col min="2808" max="2808" width="4" style="2" customWidth="1"/>
    <col min="2809" max="2810" width="21.6640625" style="2" customWidth="1"/>
    <col min="2811" max="2816" width="9.6640625" style="2"/>
    <col min="2817" max="2817" width="6.44140625" style="2" customWidth="1"/>
    <col min="2818" max="2819" width="21.6640625" style="2" customWidth="1"/>
    <col min="2820" max="2820" width="13.5546875" style="2" customWidth="1"/>
    <col min="2821" max="2821" width="12.33203125" style="2" customWidth="1"/>
    <col min="2822" max="2822" width="15.109375" style="2" customWidth="1"/>
    <col min="2823" max="2834" width="9.6640625" style="2"/>
    <col min="2835" max="3063" width="19" style="2" customWidth="1"/>
    <col min="3064" max="3064" width="4" style="2" customWidth="1"/>
    <col min="3065" max="3066" width="21.6640625" style="2" customWidth="1"/>
    <col min="3067" max="3072" width="9.6640625" style="2"/>
    <col min="3073" max="3073" width="6.44140625" style="2" customWidth="1"/>
    <col min="3074" max="3075" width="21.6640625" style="2" customWidth="1"/>
    <col min="3076" max="3076" width="13.5546875" style="2" customWidth="1"/>
    <col min="3077" max="3077" width="12.33203125" style="2" customWidth="1"/>
    <col min="3078" max="3078" width="15.109375" style="2" customWidth="1"/>
    <col min="3079" max="3090" width="9.6640625" style="2"/>
    <col min="3091" max="3319" width="19" style="2" customWidth="1"/>
    <col min="3320" max="3320" width="4" style="2" customWidth="1"/>
    <col min="3321" max="3322" width="21.6640625" style="2" customWidth="1"/>
    <col min="3323" max="3328" width="9.6640625" style="2"/>
    <col min="3329" max="3329" width="6.44140625" style="2" customWidth="1"/>
    <col min="3330" max="3331" width="21.6640625" style="2" customWidth="1"/>
    <col min="3332" max="3332" width="13.5546875" style="2" customWidth="1"/>
    <col min="3333" max="3333" width="12.33203125" style="2" customWidth="1"/>
    <col min="3334" max="3334" width="15.109375" style="2" customWidth="1"/>
    <col min="3335" max="3346" width="9.6640625" style="2"/>
    <col min="3347" max="3575" width="19" style="2" customWidth="1"/>
    <col min="3576" max="3576" width="4" style="2" customWidth="1"/>
    <col min="3577" max="3578" width="21.6640625" style="2" customWidth="1"/>
    <col min="3579" max="3584" width="9.6640625" style="2"/>
    <col min="3585" max="3585" width="6.44140625" style="2" customWidth="1"/>
    <col min="3586" max="3587" width="21.6640625" style="2" customWidth="1"/>
    <col min="3588" max="3588" width="13.5546875" style="2" customWidth="1"/>
    <col min="3589" max="3589" width="12.33203125" style="2" customWidth="1"/>
    <col min="3590" max="3590" width="15.109375" style="2" customWidth="1"/>
    <col min="3591" max="3602" width="9.6640625" style="2"/>
    <col min="3603" max="3831" width="19" style="2" customWidth="1"/>
    <col min="3832" max="3832" width="4" style="2" customWidth="1"/>
    <col min="3833" max="3834" width="21.6640625" style="2" customWidth="1"/>
    <col min="3835" max="3840" width="9.6640625" style="2"/>
    <col min="3841" max="3841" width="6.44140625" style="2" customWidth="1"/>
    <col min="3842" max="3843" width="21.6640625" style="2" customWidth="1"/>
    <col min="3844" max="3844" width="13.5546875" style="2" customWidth="1"/>
    <col min="3845" max="3845" width="12.33203125" style="2" customWidth="1"/>
    <col min="3846" max="3846" width="15.109375" style="2" customWidth="1"/>
    <col min="3847" max="3858" width="9.6640625" style="2"/>
    <col min="3859" max="4087" width="19" style="2" customWidth="1"/>
    <col min="4088" max="4088" width="4" style="2" customWidth="1"/>
    <col min="4089" max="4090" width="21.6640625" style="2" customWidth="1"/>
    <col min="4091" max="4096" width="9.6640625" style="2"/>
    <col min="4097" max="4097" width="6.44140625" style="2" customWidth="1"/>
    <col min="4098" max="4099" width="21.6640625" style="2" customWidth="1"/>
    <col min="4100" max="4100" width="13.5546875" style="2" customWidth="1"/>
    <col min="4101" max="4101" width="12.33203125" style="2" customWidth="1"/>
    <col min="4102" max="4102" width="15.109375" style="2" customWidth="1"/>
    <col min="4103" max="4114" width="9.6640625" style="2"/>
    <col min="4115" max="4343" width="19" style="2" customWidth="1"/>
    <col min="4344" max="4344" width="4" style="2" customWidth="1"/>
    <col min="4345" max="4346" width="21.6640625" style="2" customWidth="1"/>
    <col min="4347" max="4352" width="9.6640625" style="2"/>
    <col min="4353" max="4353" width="6.44140625" style="2" customWidth="1"/>
    <col min="4354" max="4355" width="21.6640625" style="2" customWidth="1"/>
    <col min="4356" max="4356" width="13.5546875" style="2" customWidth="1"/>
    <col min="4357" max="4357" width="12.33203125" style="2" customWidth="1"/>
    <col min="4358" max="4358" width="15.109375" style="2" customWidth="1"/>
    <col min="4359" max="4370" width="9.6640625" style="2"/>
    <col min="4371" max="4599" width="19" style="2" customWidth="1"/>
    <col min="4600" max="4600" width="4" style="2" customWidth="1"/>
    <col min="4601" max="4602" width="21.6640625" style="2" customWidth="1"/>
    <col min="4603" max="4608" width="9.6640625" style="2"/>
    <col min="4609" max="4609" width="6.44140625" style="2" customWidth="1"/>
    <col min="4610" max="4611" width="21.6640625" style="2" customWidth="1"/>
    <col min="4612" max="4612" width="13.5546875" style="2" customWidth="1"/>
    <col min="4613" max="4613" width="12.33203125" style="2" customWidth="1"/>
    <col min="4614" max="4614" width="15.109375" style="2" customWidth="1"/>
    <col min="4615" max="4626" width="9.6640625" style="2"/>
    <col min="4627" max="4855" width="19" style="2" customWidth="1"/>
    <col min="4856" max="4856" width="4" style="2" customWidth="1"/>
    <col min="4857" max="4858" width="21.6640625" style="2" customWidth="1"/>
    <col min="4859" max="4864" width="9.6640625" style="2"/>
    <col min="4865" max="4865" width="6.44140625" style="2" customWidth="1"/>
    <col min="4866" max="4867" width="21.6640625" style="2" customWidth="1"/>
    <col min="4868" max="4868" width="13.5546875" style="2" customWidth="1"/>
    <col min="4869" max="4869" width="12.33203125" style="2" customWidth="1"/>
    <col min="4870" max="4870" width="15.109375" style="2" customWidth="1"/>
    <col min="4871" max="4882" width="9.6640625" style="2"/>
    <col min="4883" max="5111" width="19" style="2" customWidth="1"/>
    <col min="5112" max="5112" width="4" style="2" customWidth="1"/>
    <col min="5113" max="5114" width="21.6640625" style="2" customWidth="1"/>
    <col min="5115" max="5120" width="9.6640625" style="2"/>
    <col min="5121" max="5121" width="6.44140625" style="2" customWidth="1"/>
    <col min="5122" max="5123" width="21.6640625" style="2" customWidth="1"/>
    <col min="5124" max="5124" width="13.5546875" style="2" customWidth="1"/>
    <col min="5125" max="5125" width="12.33203125" style="2" customWidth="1"/>
    <col min="5126" max="5126" width="15.109375" style="2" customWidth="1"/>
    <col min="5127" max="5138" width="9.6640625" style="2"/>
    <col min="5139" max="5367" width="19" style="2" customWidth="1"/>
    <col min="5368" max="5368" width="4" style="2" customWidth="1"/>
    <col min="5369" max="5370" width="21.6640625" style="2" customWidth="1"/>
    <col min="5371" max="5376" width="9.6640625" style="2"/>
    <col min="5377" max="5377" width="6.44140625" style="2" customWidth="1"/>
    <col min="5378" max="5379" width="21.6640625" style="2" customWidth="1"/>
    <col min="5380" max="5380" width="13.5546875" style="2" customWidth="1"/>
    <col min="5381" max="5381" width="12.33203125" style="2" customWidth="1"/>
    <col min="5382" max="5382" width="15.109375" style="2" customWidth="1"/>
    <col min="5383" max="5394" width="9.6640625" style="2"/>
    <col min="5395" max="5623" width="19" style="2" customWidth="1"/>
    <col min="5624" max="5624" width="4" style="2" customWidth="1"/>
    <col min="5625" max="5626" width="21.6640625" style="2" customWidth="1"/>
    <col min="5627" max="5632" width="9.6640625" style="2"/>
    <col min="5633" max="5633" width="6.44140625" style="2" customWidth="1"/>
    <col min="5634" max="5635" width="21.6640625" style="2" customWidth="1"/>
    <col min="5636" max="5636" width="13.5546875" style="2" customWidth="1"/>
    <col min="5637" max="5637" width="12.33203125" style="2" customWidth="1"/>
    <col min="5638" max="5638" width="15.109375" style="2" customWidth="1"/>
    <col min="5639" max="5650" width="9.6640625" style="2"/>
    <col min="5651" max="5879" width="19" style="2" customWidth="1"/>
    <col min="5880" max="5880" width="4" style="2" customWidth="1"/>
    <col min="5881" max="5882" width="21.6640625" style="2" customWidth="1"/>
    <col min="5883" max="5888" width="9.6640625" style="2"/>
    <col min="5889" max="5889" width="6.44140625" style="2" customWidth="1"/>
    <col min="5890" max="5891" width="21.6640625" style="2" customWidth="1"/>
    <col min="5892" max="5892" width="13.5546875" style="2" customWidth="1"/>
    <col min="5893" max="5893" width="12.33203125" style="2" customWidth="1"/>
    <col min="5894" max="5894" width="15.109375" style="2" customWidth="1"/>
    <col min="5895" max="5906" width="9.6640625" style="2"/>
    <col min="5907" max="6135" width="19" style="2" customWidth="1"/>
    <col min="6136" max="6136" width="4" style="2" customWidth="1"/>
    <col min="6137" max="6138" width="21.6640625" style="2" customWidth="1"/>
    <col min="6139" max="6144" width="9.6640625" style="2"/>
    <col min="6145" max="6145" width="6.44140625" style="2" customWidth="1"/>
    <col min="6146" max="6147" width="21.6640625" style="2" customWidth="1"/>
    <col min="6148" max="6148" width="13.5546875" style="2" customWidth="1"/>
    <col min="6149" max="6149" width="12.33203125" style="2" customWidth="1"/>
    <col min="6150" max="6150" width="15.109375" style="2" customWidth="1"/>
    <col min="6151" max="6162" width="9.6640625" style="2"/>
    <col min="6163" max="6391" width="19" style="2" customWidth="1"/>
    <col min="6392" max="6392" width="4" style="2" customWidth="1"/>
    <col min="6393" max="6394" width="21.6640625" style="2" customWidth="1"/>
    <col min="6395" max="6400" width="9.6640625" style="2"/>
    <col min="6401" max="6401" width="6.44140625" style="2" customWidth="1"/>
    <col min="6402" max="6403" width="21.6640625" style="2" customWidth="1"/>
    <col min="6404" max="6404" width="13.5546875" style="2" customWidth="1"/>
    <col min="6405" max="6405" width="12.33203125" style="2" customWidth="1"/>
    <col min="6406" max="6406" width="15.109375" style="2" customWidth="1"/>
    <col min="6407" max="6418" width="9.6640625" style="2"/>
    <col min="6419" max="6647" width="19" style="2" customWidth="1"/>
    <col min="6648" max="6648" width="4" style="2" customWidth="1"/>
    <col min="6649" max="6650" width="21.6640625" style="2" customWidth="1"/>
    <col min="6651" max="6656" width="9.6640625" style="2"/>
    <col min="6657" max="6657" width="6.44140625" style="2" customWidth="1"/>
    <col min="6658" max="6659" width="21.6640625" style="2" customWidth="1"/>
    <col min="6660" max="6660" width="13.5546875" style="2" customWidth="1"/>
    <col min="6661" max="6661" width="12.33203125" style="2" customWidth="1"/>
    <col min="6662" max="6662" width="15.109375" style="2" customWidth="1"/>
    <col min="6663" max="6674" width="9.6640625" style="2"/>
    <col min="6675" max="6903" width="19" style="2" customWidth="1"/>
    <col min="6904" max="6904" width="4" style="2" customWidth="1"/>
    <col min="6905" max="6906" width="21.6640625" style="2" customWidth="1"/>
    <col min="6907" max="6912" width="9.6640625" style="2"/>
    <col min="6913" max="6913" width="6.44140625" style="2" customWidth="1"/>
    <col min="6914" max="6915" width="21.6640625" style="2" customWidth="1"/>
    <col min="6916" max="6916" width="13.5546875" style="2" customWidth="1"/>
    <col min="6917" max="6917" width="12.33203125" style="2" customWidth="1"/>
    <col min="6918" max="6918" width="15.109375" style="2" customWidth="1"/>
    <col min="6919" max="6930" width="9.6640625" style="2"/>
    <col min="6931" max="7159" width="19" style="2" customWidth="1"/>
    <col min="7160" max="7160" width="4" style="2" customWidth="1"/>
    <col min="7161" max="7162" width="21.6640625" style="2" customWidth="1"/>
    <col min="7163" max="7168" width="9.6640625" style="2"/>
    <col min="7169" max="7169" width="6.44140625" style="2" customWidth="1"/>
    <col min="7170" max="7171" width="21.6640625" style="2" customWidth="1"/>
    <col min="7172" max="7172" width="13.5546875" style="2" customWidth="1"/>
    <col min="7173" max="7173" width="12.33203125" style="2" customWidth="1"/>
    <col min="7174" max="7174" width="15.109375" style="2" customWidth="1"/>
    <col min="7175" max="7186" width="9.6640625" style="2"/>
    <col min="7187" max="7415" width="19" style="2" customWidth="1"/>
    <col min="7416" max="7416" width="4" style="2" customWidth="1"/>
    <col min="7417" max="7418" width="21.6640625" style="2" customWidth="1"/>
    <col min="7419" max="7424" width="9.6640625" style="2"/>
    <col min="7425" max="7425" width="6.44140625" style="2" customWidth="1"/>
    <col min="7426" max="7427" width="21.6640625" style="2" customWidth="1"/>
    <col min="7428" max="7428" width="13.5546875" style="2" customWidth="1"/>
    <col min="7429" max="7429" width="12.33203125" style="2" customWidth="1"/>
    <col min="7430" max="7430" width="15.109375" style="2" customWidth="1"/>
    <col min="7431" max="7442" width="9.6640625" style="2"/>
    <col min="7443" max="7671" width="19" style="2" customWidth="1"/>
    <col min="7672" max="7672" width="4" style="2" customWidth="1"/>
    <col min="7673" max="7674" width="21.6640625" style="2" customWidth="1"/>
    <col min="7675" max="7680" width="9.6640625" style="2"/>
    <col min="7681" max="7681" width="6.44140625" style="2" customWidth="1"/>
    <col min="7682" max="7683" width="21.6640625" style="2" customWidth="1"/>
    <col min="7684" max="7684" width="13.5546875" style="2" customWidth="1"/>
    <col min="7685" max="7685" width="12.33203125" style="2" customWidth="1"/>
    <col min="7686" max="7686" width="15.109375" style="2" customWidth="1"/>
    <col min="7687" max="7698" width="9.6640625" style="2"/>
    <col min="7699" max="7927" width="19" style="2" customWidth="1"/>
    <col min="7928" max="7928" width="4" style="2" customWidth="1"/>
    <col min="7929" max="7930" width="21.6640625" style="2" customWidth="1"/>
    <col min="7931" max="7936" width="9.6640625" style="2"/>
    <col min="7937" max="7937" width="6.44140625" style="2" customWidth="1"/>
    <col min="7938" max="7939" width="21.6640625" style="2" customWidth="1"/>
    <col min="7940" max="7940" width="13.5546875" style="2" customWidth="1"/>
    <col min="7941" max="7941" width="12.33203125" style="2" customWidth="1"/>
    <col min="7942" max="7942" width="15.109375" style="2" customWidth="1"/>
    <col min="7943" max="7954" width="9.6640625" style="2"/>
    <col min="7955" max="8183" width="19" style="2" customWidth="1"/>
    <col min="8184" max="8184" width="4" style="2" customWidth="1"/>
    <col min="8185" max="8186" width="21.6640625" style="2" customWidth="1"/>
    <col min="8187" max="8192" width="9.6640625" style="2"/>
    <col min="8193" max="8193" width="6.44140625" style="2" customWidth="1"/>
    <col min="8194" max="8195" width="21.6640625" style="2" customWidth="1"/>
    <col min="8196" max="8196" width="13.5546875" style="2" customWidth="1"/>
    <col min="8197" max="8197" width="12.33203125" style="2" customWidth="1"/>
    <col min="8198" max="8198" width="15.109375" style="2" customWidth="1"/>
    <col min="8199" max="8210" width="9.6640625" style="2"/>
    <col min="8211" max="8439" width="19" style="2" customWidth="1"/>
    <col min="8440" max="8440" width="4" style="2" customWidth="1"/>
    <col min="8441" max="8442" width="21.6640625" style="2" customWidth="1"/>
    <col min="8443" max="8448" width="9.6640625" style="2"/>
    <col min="8449" max="8449" width="6.44140625" style="2" customWidth="1"/>
    <col min="8450" max="8451" width="21.6640625" style="2" customWidth="1"/>
    <col min="8452" max="8452" width="13.5546875" style="2" customWidth="1"/>
    <col min="8453" max="8453" width="12.33203125" style="2" customWidth="1"/>
    <col min="8454" max="8454" width="15.109375" style="2" customWidth="1"/>
    <col min="8455" max="8466" width="9.6640625" style="2"/>
    <col min="8467" max="8695" width="19" style="2" customWidth="1"/>
    <col min="8696" max="8696" width="4" style="2" customWidth="1"/>
    <col min="8697" max="8698" width="21.6640625" style="2" customWidth="1"/>
    <col min="8699" max="8704" width="9.6640625" style="2"/>
    <col min="8705" max="8705" width="6.44140625" style="2" customWidth="1"/>
    <col min="8706" max="8707" width="21.6640625" style="2" customWidth="1"/>
    <col min="8708" max="8708" width="13.5546875" style="2" customWidth="1"/>
    <col min="8709" max="8709" width="12.33203125" style="2" customWidth="1"/>
    <col min="8710" max="8710" width="15.109375" style="2" customWidth="1"/>
    <col min="8711" max="8722" width="9.6640625" style="2"/>
    <col min="8723" max="8951" width="19" style="2" customWidth="1"/>
    <col min="8952" max="8952" width="4" style="2" customWidth="1"/>
    <col min="8953" max="8954" width="21.6640625" style="2" customWidth="1"/>
    <col min="8955" max="8960" width="9.6640625" style="2"/>
    <col min="8961" max="8961" width="6.44140625" style="2" customWidth="1"/>
    <col min="8962" max="8963" width="21.6640625" style="2" customWidth="1"/>
    <col min="8964" max="8964" width="13.5546875" style="2" customWidth="1"/>
    <col min="8965" max="8965" width="12.33203125" style="2" customWidth="1"/>
    <col min="8966" max="8966" width="15.109375" style="2" customWidth="1"/>
    <col min="8967" max="8978" width="9.6640625" style="2"/>
    <col min="8979" max="9207" width="19" style="2" customWidth="1"/>
    <col min="9208" max="9208" width="4" style="2" customWidth="1"/>
    <col min="9209" max="9210" width="21.6640625" style="2" customWidth="1"/>
    <col min="9211" max="9216" width="9.6640625" style="2"/>
    <col min="9217" max="9217" width="6.44140625" style="2" customWidth="1"/>
    <col min="9218" max="9219" width="21.6640625" style="2" customWidth="1"/>
    <col min="9220" max="9220" width="13.5546875" style="2" customWidth="1"/>
    <col min="9221" max="9221" width="12.33203125" style="2" customWidth="1"/>
    <col min="9222" max="9222" width="15.109375" style="2" customWidth="1"/>
    <col min="9223" max="9234" width="9.6640625" style="2"/>
    <col min="9235" max="9463" width="19" style="2" customWidth="1"/>
    <col min="9464" max="9464" width="4" style="2" customWidth="1"/>
    <col min="9465" max="9466" width="21.6640625" style="2" customWidth="1"/>
    <col min="9467" max="9472" width="9.6640625" style="2"/>
    <col min="9473" max="9473" width="6.44140625" style="2" customWidth="1"/>
    <col min="9474" max="9475" width="21.6640625" style="2" customWidth="1"/>
    <col min="9476" max="9476" width="13.5546875" style="2" customWidth="1"/>
    <col min="9477" max="9477" width="12.33203125" style="2" customWidth="1"/>
    <col min="9478" max="9478" width="15.109375" style="2" customWidth="1"/>
    <col min="9479" max="9490" width="9.6640625" style="2"/>
    <col min="9491" max="9719" width="19" style="2" customWidth="1"/>
    <col min="9720" max="9720" width="4" style="2" customWidth="1"/>
    <col min="9721" max="9722" width="21.6640625" style="2" customWidth="1"/>
    <col min="9723" max="9728" width="9.6640625" style="2"/>
    <col min="9729" max="9729" width="6.44140625" style="2" customWidth="1"/>
    <col min="9730" max="9731" width="21.6640625" style="2" customWidth="1"/>
    <col min="9732" max="9732" width="13.5546875" style="2" customWidth="1"/>
    <col min="9733" max="9733" width="12.33203125" style="2" customWidth="1"/>
    <col min="9734" max="9734" width="15.109375" style="2" customWidth="1"/>
    <col min="9735" max="9746" width="9.6640625" style="2"/>
    <col min="9747" max="9975" width="19" style="2" customWidth="1"/>
    <col min="9976" max="9976" width="4" style="2" customWidth="1"/>
    <col min="9977" max="9978" width="21.6640625" style="2" customWidth="1"/>
    <col min="9979" max="9984" width="9.6640625" style="2"/>
    <col min="9985" max="9985" width="6.44140625" style="2" customWidth="1"/>
    <col min="9986" max="9987" width="21.6640625" style="2" customWidth="1"/>
    <col min="9988" max="9988" width="13.5546875" style="2" customWidth="1"/>
    <col min="9989" max="9989" width="12.33203125" style="2" customWidth="1"/>
    <col min="9990" max="9990" width="15.109375" style="2" customWidth="1"/>
    <col min="9991" max="10002" width="9.6640625" style="2"/>
    <col min="10003" max="10231" width="19" style="2" customWidth="1"/>
    <col min="10232" max="10232" width="4" style="2" customWidth="1"/>
    <col min="10233" max="10234" width="21.6640625" style="2" customWidth="1"/>
    <col min="10235" max="10240" width="9.6640625" style="2"/>
    <col min="10241" max="10241" width="6.44140625" style="2" customWidth="1"/>
    <col min="10242" max="10243" width="21.6640625" style="2" customWidth="1"/>
    <col min="10244" max="10244" width="13.5546875" style="2" customWidth="1"/>
    <col min="10245" max="10245" width="12.33203125" style="2" customWidth="1"/>
    <col min="10246" max="10246" width="15.109375" style="2" customWidth="1"/>
    <col min="10247" max="10258" width="9.6640625" style="2"/>
    <col min="10259" max="10487" width="19" style="2" customWidth="1"/>
    <col min="10488" max="10488" width="4" style="2" customWidth="1"/>
    <col min="10489" max="10490" width="21.6640625" style="2" customWidth="1"/>
    <col min="10491" max="10496" width="9.6640625" style="2"/>
    <col min="10497" max="10497" width="6.44140625" style="2" customWidth="1"/>
    <col min="10498" max="10499" width="21.6640625" style="2" customWidth="1"/>
    <col min="10500" max="10500" width="13.5546875" style="2" customWidth="1"/>
    <col min="10501" max="10501" width="12.33203125" style="2" customWidth="1"/>
    <col min="10502" max="10502" width="15.109375" style="2" customWidth="1"/>
    <col min="10503" max="10514" width="9.6640625" style="2"/>
    <col min="10515" max="10743" width="19" style="2" customWidth="1"/>
    <col min="10744" max="10744" width="4" style="2" customWidth="1"/>
    <col min="10745" max="10746" width="21.6640625" style="2" customWidth="1"/>
    <col min="10747" max="10752" width="9.6640625" style="2"/>
    <col min="10753" max="10753" width="6.44140625" style="2" customWidth="1"/>
    <col min="10754" max="10755" width="21.6640625" style="2" customWidth="1"/>
    <col min="10756" max="10756" width="13.5546875" style="2" customWidth="1"/>
    <col min="10757" max="10757" width="12.33203125" style="2" customWidth="1"/>
    <col min="10758" max="10758" width="15.109375" style="2" customWidth="1"/>
    <col min="10759" max="10770" width="9.6640625" style="2"/>
    <col min="10771" max="10999" width="19" style="2" customWidth="1"/>
    <col min="11000" max="11000" width="4" style="2" customWidth="1"/>
    <col min="11001" max="11002" width="21.6640625" style="2" customWidth="1"/>
    <col min="11003" max="11008" width="9.6640625" style="2"/>
    <col min="11009" max="11009" width="6.44140625" style="2" customWidth="1"/>
    <col min="11010" max="11011" width="21.6640625" style="2" customWidth="1"/>
    <col min="11012" max="11012" width="13.5546875" style="2" customWidth="1"/>
    <col min="11013" max="11013" width="12.33203125" style="2" customWidth="1"/>
    <col min="11014" max="11014" width="15.109375" style="2" customWidth="1"/>
    <col min="11015" max="11026" width="9.6640625" style="2"/>
    <col min="11027" max="11255" width="19" style="2" customWidth="1"/>
    <col min="11256" max="11256" width="4" style="2" customWidth="1"/>
    <col min="11257" max="11258" width="21.6640625" style="2" customWidth="1"/>
    <col min="11259" max="11264" width="9.6640625" style="2"/>
    <col min="11265" max="11265" width="6.44140625" style="2" customWidth="1"/>
    <col min="11266" max="11267" width="21.6640625" style="2" customWidth="1"/>
    <col min="11268" max="11268" width="13.5546875" style="2" customWidth="1"/>
    <col min="11269" max="11269" width="12.33203125" style="2" customWidth="1"/>
    <col min="11270" max="11270" width="15.109375" style="2" customWidth="1"/>
    <col min="11271" max="11282" width="9.6640625" style="2"/>
    <col min="11283" max="11511" width="19" style="2" customWidth="1"/>
    <col min="11512" max="11512" width="4" style="2" customWidth="1"/>
    <col min="11513" max="11514" width="21.6640625" style="2" customWidth="1"/>
    <col min="11515" max="11520" width="9.6640625" style="2"/>
    <col min="11521" max="11521" width="6.44140625" style="2" customWidth="1"/>
    <col min="11522" max="11523" width="21.6640625" style="2" customWidth="1"/>
    <col min="11524" max="11524" width="13.5546875" style="2" customWidth="1"/>
    <col min="11525" max="11525" width="12.33203125" style="2" customWidth="1"/>
    <col min="11526" max="11526" width="15.109375" style="2" customWidth="1"/>
    <col min="11527" max="11538" width="9.6640625" style="2"/>
    <col min="11539" max="11767" width="19" style="2" customWidth="1"/>
    <col min="11768" max="11768" width="4" style="2" customWidth="1"/>
    <col min="11769" max="11770" width="21.6640625" style="2" customWidth="1"/>
    <col min="11771" max="11776" width="9.6640625" style="2"/>
    <col min="11777" max="11777" width="6.44140625" style="2" customWidth="1"/>
    <col min="11778" max="11779" width="21.6640625" style="2" customWidth="1"/>
    <col min="11780" max="11780" width="13.5546875" style="2" customWidth="1"/>
    <col min="11781" max="11781" width="12.33203125" style="2" customWidth="1"/>
    <col min="11782" max="11782" width="15.109375" style="2" customWidth="1"/>
    <col min="11783" max="11794" width="9.6640625" style="2"/>
    <col min="11795" max="12023" width="19" style="2" customWidth="1"/>
    <col min="12024" max="12024" width="4" style="2" customWidth="1"/>
    <col min="12025" max="12026" width="21.6640625" style="2" customWidth="1"/>
    <col min="12027" max="12032" width="9.6640625" style="2"/>
    <col min="12033" max="12033" width="6.44140625" style="2" customWidth="1"/>
    <col min="12034" max="12035" width="21.6640625" style="2" customWidth="1"/>
    <col min="12036" max="12036" width="13.5546875" style="2" customWidth="1"/>
    <col min="12037" max="12037" width="12.33203125" style="2" customWidth="1"/>
    <col min="12038" max="12038" width="15.109375" style="2" customWidth="1"/>
    <col min="12039" max="12050" width="9.6640625" style="2"/>
    <col min="12051" max="12279" width="19" style="2" customWidth="1"/>
    <col min="12280" max="12280" width="4" style="2" customWidth="1"/>
    <col min="12281" max="12282" width="21.6640625" style="2" customWidth="1"/>
    <col min="12283" max="12288" width="9.6640625" style="2"/>
    <col min="12289" max="12289" width="6.44140625" style="2" customWidth="1"/>
    <col min="12290" max="12291" width="21.6640625" style="2" customWidth="1"/>
    <col min="12292" max="12292" width="13.5546875" style="2" customWidth="1"/>
    <col min="12293" max="12293" width="12.33203125" style="2" customWidth="1"/>
    <col min="12294" max="12294" width="15.109375" style="2" customWidth="1"/>
    <col min="12295" max="12306" width="9.6640625" style="2"/>
    <col min="12307" max="12535" width="19" style="2" customWidth="1"/>
    <col min="12536" max="12536" width="4" style="2" customWidth="1"/>
    <col min="12537" max="12538" width="21.6640625" style="2" customWidth="1"/>
    <col min="12539" max="12544" width="9.6640625" style="2"/>
    <col min="12545" max="12545" width="6.44140625" style="2" customWidth="1"/>
    <col min="12546" max="12547" width="21.6640625" style="2" customWidth="1"/>
    <col min="12548" max="12548" width="13.5546875" style="2" customWidth="1"/>
    <col min="12549" max="12549" width="12.33203125" style="2" customWidth="1"/>
    <col min="12550" max="12550" width="15.109375" style="2" customWidth="1"/>
    <col min="12551" max="12562" width="9.6640625" style="2"/>
    <col min="12563" max="12791" width="19" style="2" customWidth="1"/>
    <col min="12792" max="12792" width="4" style="2" customWidth="1"/>
    <col min="12793" max="12794" width="21.6640625" style="2" customWidth="1"/>
    <col min="12795" max="12800" width="9.6640625" style="2"/>
    <col min="12801" max="12801" width="6.44140625" style="2" customWidth="1"/>
    <col min="12802" max="12803" width="21.6640625" style="2" customWidth="1"/>
    <col min="12804" max="12804" width="13.5546875" style="2" customWidth="1"/>
    <col min="12805" max="12805" width="12.33203125" style="2" customWidth="1"/>
    <col min="12806" max="12806" width="15.109375" style="2" customWidth="1"/>
    <col min="12807" max="12818" width="9.6640625" style="2"/>
    <col min="12819" max="13047" width="19" style="2" customWidth="1"/>
    <col min="13048" max="13048" width="4" style="2" customWidth="1"/>
    <col min="13049" max="13050" width="21.6640625" style="2" customWidth="1"/>
    <col min="13051" max="13056" width="9.6640625" style="2"/>
    <col min="13057" max="13057" width="6.44140625" style="2" customWidth="1"/>
    <col min="13058" max="13059" width="21.6640625" style="2" customWidth="1"/>
    <col min="13060" max="13060" width="13.5546875" style="2" customWidth="1"/>
    <col min="13061" max="13061" width="12.33203125" style="2" customWidth="1"/>
    <col min="13062" max="13062" width="15.109375" style="2" customWidth="1"/>
    <col min="13063" max="13074" width="9.6640625" style="2"/>
    <col min="13075" max="13303" width="19" style="2" customWidth="1"/>
    <col min="13304" max="13304" width="4" style="2" customWidth="1"/>
    <col min="13305" max="13306" width="21.6640625" style="2" customWidth="1"/>
    <col min="13307" max="13312" width="9.6640625" style="2"/>
    <col min="13313" max="13313" width="6.44140625" style="2" customWidth="1"/>
    <col min="13314" max="13315" width="21.6640625" style="2" customWidth="1"/>
    <col min="13316" max="13316" width="13.5546875" style="2" customWidth="1"/>
    <col min="13317" max="13317" width="12.33203125" style="2" customWidth="1"/>
    <col min="13318" max="13318" width="15.109375" style="2" customWidth="1"/>
    <col min="13319" max="13330" width="9.6640625" style="2"/>
    <col min="13331" max="13559" width="19" style="2" customWidth="1"/>
    <col min="13560" max="13560" width="4" style="2" customWidth="1"/>
    <col min="13561" max="13562" width="21.6640625" style="2" customWidth="1"/>
    <col min="13563" max="13568" width="9.6640625" style="2"/>
    <col min="13569" max="13569" width="6.44140625" style="2" customWidth="1"/>
    <col min="13570" max="13571" width="21.6640625" style="2" customWidth="1"/>
    <col min="13572" max="13572" width="13.5546875" style="2" customWidth="1"/>
    <col min="13573" max="13573" width="12.33203125" style="2" customWidth="1"/>
    <col min="13574" max="13574" width="15.109375" style="2" customWidth="1"/>
    <col min="13575" max="13586" width="9.6640625" style="2"/>
    <col min="13587" max="13815" width="19" style="2" customWidth="1"/>
    <col min="13816" max="13816" width="4" style="2" customWidth="1"/>
    <col min="13817" max="13818" width="21.6640625" style="2" customWidth="1"/>
    <col min="13819" max="13824" width="9.6640625" style="2"/>
    <col min="13825" max="13825" width="6.44140625" style="2" customWidth="1"/>
    <col min="13826" max="13827" width="21.6640625" style="2" customWidth="1"/>
    <col min="13828" max="13828" width="13.5546875" style="2" customWidth="1"/>
    <col min="13829" max="13829" width="12.33203125" style="2" customWidth="1"/>
    <col min="13830" max="13830" width="15.109375" style="2" customWidth="1"/>
    <col min="13831" max="13842" width="9.6640625" style="2"/>
    <col min="13843" max="14071" width="19" style="2" customWidth="1"/>
    <col min="14072" max="14072" width="4" style="2" customWidth="1"/>
    <col min="14073" max="14074" width="21.6640625" style="2" customWidth="1"/>
    <col min="14075" max="14080" width="9.6640625" style="2"/>
    <col min="14081" max="14081" width="6.44140625" style="2" customWidth="1"/>
    <col min="14082" max="14083" width="21.6640625" style="2" customWidth="1"/>
    <col min="14084" max="14084" width="13.5546875" style="2" customWidth="1"/>
    <col min="14085" max="14085" width="12.33203125" style="2" customWidth="1"/>
    <col min="14086" max="14086" width="15.109375" style="2" customWidth="1"/>
    <col min="14087" max="14098" width="9.6640625" style="2"/>
    <col min="14099" max="14327" width="19" style="2" customWidth="1"/>
    <col min="14328" max="14328" width="4" style="2" customWidth="1"/>
    <col min="14329" max="14330" width="21.6640625" style="2" customWidth="1"/>
    <col min="14331" max="14336" width="9.6640625" style="2"/>
    <col min="14337" max="14337" width="6.44140625" style="2" customWidth="1"/>
    <col min="14338" max="14339" width="21.6640625" style="2" customWidth="1"/>
    <col min="14340" max="14340" width="13.5546875" style="2" customWidth="1"/>
    <col min="14341" max="14341" width="12.33203125" style="2" customWidth="1"/>
    <col min="14342" max="14342" width="15.109375" style="2" customWidth="1"/>
    <col min="14343" max="14354" width="9.6640625" style="2"/>
    <col min="14355" max="14583" width="19" style="2" customWidth="1"/>
    <col min="14584" max="14584" width="4" style="2" customWidth="1"/>
    <col min="14585" max="14586" width="21.6640625" style="2" customWidth="1"/>
    <col min="14587" max="14592" width="9.6640625" style="2"/>
    <col min="14593" max="14593" width="6.44140625" style="2" customWidth="1"/>
    <col min="14594" max="14595" width="21.6640625" style="2" customWidth="1"/>
    <col min="14596" max="14596" width="13.5546875" style="2" customWidth="1"/>
    <col min="14597" max="14597" width="12.33203125" style="2" customWidth="1"/>
    <col min="14598" max="14598" width="15.109375" style="2" customWidth="1"/>
    <col min="14599" max="14610" width="9.6640625" style="2"/>
    <col min="14611" max="14839" width="19" style="2" customWidth="1"/>
    <col min="14840" max="14840" width="4" style="2" customWidth="1"/>
    <col min="14841" max="14842" width="21.6640625" style="2" customWidth="1"/>
    <col min="14843" max="14848" width="9.6640625" style="2"/>
    <col min="14849" max="14849" width="6.44140625" style="2" customWidth="1"/>
    <col min="14850" max="14851" width="21.6640625" style="2" customWidth="1"/>
    <col min="14852" max="14852" width="13.5546875" style="2" customWidth="1"/>
    <col min="14853" max="14853" width="12.33203125" style="2" customWidth="1"/>
    <col min="14854" max="14854" width="15.109375" style="2" customWidth="1"/>
    <col min="14855" max="14866" width="9.6640625" style="2"/>
    <col min="14867" max="15095" width="19" style="2" customWidth="1"/>
    <col min="15096" max="15096" width="4" style="2" customWidth="1"/>
    <col min="15097" max="15098" width="21.6640625" style="2" customWidth="1"/>
    <col min="15099" max="15104" width="9.6640625" style="2"/>
    <col min="15105" max="15105" width="6.44140625" style="2" customWidth="1"/>
    <col min="15106" max="15107" width="21.6640625" style="2" customWidth="1"/>
    <col min="15108" max="15108" width="13.5546875" style="2" customWidth="1"/>
    <col min="15109" max="15109" width="12.33203125" style="2" customWidth="1"/>
    <col min="15110" max="15110" width="15.109375" style="2" customWidth="1"/>
    <col min="15111" max="15122" width="9.6640625" style="2"/>
    <col min="15123" max="15351" width="19" style="2" customWidth="1"/>
    <col min="15352" max="15352" width="4" style="2" customWidth="1"/>
    <col min="15353" max="15354" width="21.6640625" style="2" customWidth="1"/>
    <col min="15355" max="15360" width="9.6640625" style="2"/>
    <col min="15361" max="15361" width="6.44140625" style="2" customWidth="1"/>
    <col min="15362" max="15363" width="21.6640625" style="2" customWidth="1"/>
    <col min="15364" max="15364" width="13.5546875" style="2" customWidth="1"/>
    <col min="15365" max="15365" width="12.33203125" style="2" customWidth="1"/>
    <col min="15366" max="15366" width="15.109375" style="2" customWidth="1"/>
    <col min="15367" max="15378" width="9.6640625" style="2"/>
    <col min="15379" max="15607" width="19" style="2" customWidth="1"/>
    <col min="15608" max="15608" width="4" style="2" customWidth="1"/>
    <col min="15609" max="15610" width="21.6640625" style="2" customWidth="1"/>
    <col min="15611" max="15616" width="9.6640625" style="2"/>
    <col min="15617" max="15617" width="6.44140625" style="2" customWidth="1"/>
    <col min="15618" max="15619" width="21.6640625" style="2" customWidth="1"/>
    <col min="15620" max="15620" width="13.5546875" style="2" customWidth="1"/>
    <col min="15621" max="15621" width="12.33203125" style="2" customWidth="1"/>
    <col min="15622" max="15622" width="15.109375" style="2" customWidth="1"/>
    <col min="15623" max="15634" width="9.6640625" style="2"/>
    <col min="15635" max="15863" width="19" style="2" customWidth="1"/>
    <col min="15864" max="15864" width="4" style="2" customWidth="1"/>
    <col min="15865" max="15866" width="21.6640625" style="2" customWidth="1"/>
    <col min="15867" max="15872" width="9.6640625" style="2"/>
    <col min="15873" max="15873" width="6.44140625" style="2" customWidth="1"/>
    <col min="15874" max="15875" width="21.6640625" style="2" customWidth="1"/>
    <col min="15876" max="15876" width="13.5546875" style="2" customWidth="1"/>
    <col min="15877" max="15877" width="12.33203125" style="2" customWidth="1"/>
    <col min="15878" max="15878" width="15.109375" style="2" customWidth="1"/>
    <col min="15879" max="15890" width="9.6640625" style="2"/>
    <col min="15891" max="16119" width="19" style="2" customWidth="1"/>
    <col min="16120" max="16120" width="4" style="2" customWidth="1"/>
    <col min="16121" max="16122" width="21.6640625" style="2" customWidth="1"/>
    <col min="16123" max="16128" width="9.6640625" style="2"/>
    <col min="16129" max="16129" width="6.44140625" style="2" customWidth="1"/>
    <col min="16130" max="16131" width="21.6640625" style="2" customWidth="1"/>
    <col min="16132" max="16132" width="13.5546875" style="2" customWidth="1"/>
    <col min="16133" max="16133" width="12.33203125" style="2" customWidth="1"/>
    <col min="16134" max="16134" width="15.109375" style="2" customWidth="1"/>
    <col min="16135" max="16146" width="9.6640625" style="2"/>
    <col min="16147" max="16375" width="19" style="2" customWidth="1"/>
    <col min="16376" max="16376" width="4" style="2" customWidth="1"/>
    <col min="16377" max="16378" width="21.6640625" style="2" customWidth="1"/>
    <col min="16379" max="16384" width="9.6640625" style="2"/>
  </cols>
  <sheetData>
    <row r="1" spans="1:18" ht="15.6" x14ac:dyDescent="0.3">
      <c r="A1" s="1" t="s">
        <v>0</v>
      </c>
    </row>
    <row r="3" spans="1:18" ht="15.6" x14ac:dyDescent="0.3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6" x14ac:dyDescent="0.3">
      <c r="A4" s="1"/>
      <c r="B4" s="1"/>
      <c r="C4" s="1"/>
      <c r="D4" s="1"/>
      <c r="E4" s="1"/>
      <c r="F4" s="1"/>
      <c r="G4" s="1"/>
      <c r="H4" s="4" t="s">
        <v>2</v>
      </c>
      <c r="I4" s="5" t="s">
        <v>3</v>
      </c>
      <c r="J4" s="1"/>
      <c r="K4" s="1"/>
      <c r="L4" s="1"/>
      <c r="M4" s="1"/>
      <c r="N4" s="1"/>
      <c r="O4" s="1"/>
      <c r="P4" s="1"/>
      <c r="Q4" s="1"/>
      <c r="R4" s="1"/>
    </row>
    <row r="5" spans="1:18" ht="15.6" x14ac:dyDescent="0.3">
      <c r="A5" s="1"/>
      <c r="B5" s="1"/>
      <c r="C5" s="1"/>
      <c r="D5" s="1"/>
      <c r="E5" s="1"/>
      <c r="F5" s="1"/>
      <c r="G5" s="1"/>
      <c r="H5" s="4" t="s">
        <v>4</v>
      </c>
      <c r="I5" s="5">
        <v>2024</v>
      </c>
      <c r="J5" s="1"/>
      <c r="K5" s="1"/>
      <c r="L5" s="1"/>
      <c r="M5" s="1"/>
      <c r="N5" s="1"/>
      <c r="O5" s="1"/>
      <c r="P5" s="1"/>
      <c r="Q5" s="1"/>
      <c r="R5" s="1"/>
    </row>
    <row r="6" spans="1:18" ht="15.6" thickBot="1" x14ac:dyDescent="0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15.6" x14ac:dyDescent="0.3">
      <c r="A7" s="7" t="s">
        <v>5</v>
      </c>
      <c r="B7" s="7" t="s">
        <v>6</v>
      </c>
      <c r="C7" s="7" t="s">
        <v>7</v>
      </c>
      <c r="D7" s="8" t="s">
        <v>8</v>
      </c>
      <c r="E7" s="9"/>
      <c r="F7" s="9"/>
      <c r="G7" s="9"/>
      <c r="H7" s="10"/>
      <c r="I7" s="11" t="s">
        <v>9</v>
      </c>
      <c r="J7" s="12"/>
      <c r="K7" s="12"/>
      <c r="L7" s="12"/>
      <c r="M7" s="12"/>
      <c r="N7" s="12"/>
      <c r="O7" s="12"/>
      <c r="P7" s="12"/>
      <c r="Q7" s="12"/>
      <c r="R7" s="13"/>
    </row>
    <row r="8" spans="1:18" ht="15.6" x14ac:dyDescent="0.3">
      <c r="A8" s="14"/>
      <c r="B8" s="14"/>
      <c r="C8" s="14"/>
      <c r="D8" s="15" t="s">
        <v>10</v>
      </c>
      <c r="E8" s="16"/>
      <c r="F8" s="17" t="s">
        <v>7</v>
      </c>
      <c r="G8" s="17" t="s">
        <v>11</v>
      </c>
      <c r="H8" s="17" t="s">
        <v>12</v>
      </c>
      <c r="I8" s="18" t="s">
        <v>13</v>
      </c>
      <c r="J8" s="18"/>
      <c r="K8" s="18"/>
      <c r="L8" s="18"/>
      <c r="M8" s="15" t="s">
        <v>7</v>
      </c>
      <c r="N8" s="19"/>
      <c r="O8" s="15" t="s">
        <v>11</v>
      </c>
      <c r="P8" s="19"/>
      <c r="Q8" s="15" t="s">
        <v>12</v>
      </c>
      <c r="R8" s="19"/>
    </row>
    <row r="9" spans="1:18" ht="15.6" x14ac:dyDescent="0.3">
      <c r="A9" s="14"/>
      <c r="B9" s="14"/>
      <c r="C9" s="14"/>
      <c r="D9" s="8"/>
      <c r="E9" s="9"/>
      <c r="F9" s="14"/>
      <c r="G9" s="14"/>
      <c r="H9" s="14"/>
      <c r="I9" s="20" t="s">
        <v>14</v>
      </c>
      <c r="J9" s="21"/>
      <c r="K9" s="20" t="s">
        <v>15</v>
      </c>
      <c r="L9" s="21"/>
      <c r="M9" s="8"/>
      <c r="N9" s="10"/>
      <c r="O9" s="8"/>
      <c r="P9" s="10"/>
      <c r="Q9" s="8"/>
      <c r="R9" s="10"/>
    </row>
    <row r="10" spans="1:18" ht="15.6" x14ac:dyDescent="0.3">
      <c r="A10" s="22"/>
      <c r="B10" s="22"/>
      <c r="C10" s="22"/>
      <c r="D10" s="23" t="s">
        <v>14</v>
      </c>
      <c r="E10" s="23" t="s">
        <v>15</v>
      </c>
      <c r="F10" s="22"/>
      <c r="G10" s="22"/>
      <c r="H10" s="22"/>
      <c r="I10" s="24" t="s">
        <v>16</v>
      </c>
      <c r="J10" s="23" t="s">
        <v>17</v>
      </c>
      <c r="K10" s="24" t="s">
        <v>16</v>
      </c>
      <c r="L10" s="23" t="s">
        <v>17</v>
      </c>
      <c r="M10" s="24" t="s">
        <v>16</v>
      </c>
      <c r="N10" s="23" t="s">
        <v>17</v>
      </c>
      <c r="O10" s="24" t="s">
        <v>16</v>
      </c>
      <c r="P10" s="23" t="s">
        <v>17</v>
      </c>
      <c r="Q10" s="24" t="s">
        <v>16</v>
      </c>
      <c r="R10" s="23" t="s">
        <v>17</v>
      </c>
    </row>
    <row r="11" spans="1:18" s="26" customFormat="1" ht="11.4" x14ac:dyDescent="0.3">
      <c r="A11" s="25">
        <v>1</v>
      </c>
      <c r="B11" s="25">
        <v>2</v>
      </c>
      <c r="C11" s="25">
        <v>3</v>
      </c>
      <c r="D11" s="25">
        <v>4</v>
      </c>
      <c r="E11" s="25">
        <v>5</v>
      </c>
      <c r="F11" s="25">
        <v>6</v>
      </c>
      <c r="G11" s="25">
        <v>7</v>
      </c>
      <c r="H11" s="25">
        <v>8</v>
      </c>
      <c r="I11" s="25">
        <v>9</v>
      </c>
      <c r="J11" s="25">
        <v>10</v>
      </c>
      <c r="K11" s="25">
        <v>11</v>
      </c>
      <c r="L11" s="25">
        <v>12</v>
      </c>
      <c r="M11" s="25">
        <v>13</v>
      </c>
      <c r="N11" s="25">
        <v>14</v>
      </c>
      <c r="O11" s="25">
        <v>15</v>
      </c>
      <c r="P11" s="25">
        <v>16</v>
      </c>
      <c r="Q11" s="25">
        <v>17</v>
      </c>
      <c r="R11" s="25">
        <v>18</v>
      </c>
    </row>
    <row r="12" spans="1:18" s="26" customFormat="1" x14ac:dyDescent="0.3">
      <c r="A12" s="27">
        <v>1</v>
      </c>
      <c r="B12" s="28" t="s">
        <v>18</v>
      </c>
      <c r="C12" s="28" t="s">
        <v>19</v>
      </c>
      <c r="D12" s="29">
        <v>17</v>
      </c>
      <c r="E12" s="30">
        <v>4</v>
      </c>
      <c r="F12" s="30">
        <v>1</v>
      </c>
      <c r="G12" s="30">
        <v>2</v>
      </c>
      <c r="H12" s="31">
        <f>D12+E12+F12+G12</f>
        <v>24</v>
      </c>
      <c r="I12" s="30">
        <v>17</v>
      </c>
      <c r="J12" s="32">
        <f>I12/D12*100</f>
        <v>100</v>
      </c>
      <c r="K12" s="33">
        <v>4</v>
      </c>
      <c r="L12" s="32">
        <f>K12/E12*100</f>
        <v>100</v>
      </c>
      <c r="M12" s="34">
        <v>1</v>
      </c>
      <c r="N12" s="32">
        <f>M12/F12*100</f>
        <v>100</v>
      </c>
      <c r="O12" s="30">
        <v>2</v>
      </c>
      <c r="P12" s="32">
        <f>O12/G12*100</f>
        <v>100</v>
      </c>
      <c r="Q12" s="35">
        <f>SUM(I12,K12,M12,O12)</f>
        <v>24</v>
      </c>
      <c r="R12" s="32">
        <f>Q12/H12*100</f>
        <v>100</v>
      </c>
    </row>
    <row r="13" spans="1:18" x14ac:dyDescent="0.3">
      <c r="A13" s="36"/>
      <c r="B13" s="37"/>
      <c r="C13" s="37" t="str">
        <f>'[1]9'!C10</f>
        <v>GATTARENG</v>
      </c>
      <c r="D13" s="38">
        <v>18</v>
      </c>
      <c r="E13" s="38">
        <v>9</v>
      </c>
      <c r="F13" s="39">
        <v>1</v>
      </c>
      <c r="G13" s="38">
        <v>2</v>
      </c>
      <c r="H13" s="31">
        <f>D13+E13+F13+G13</f>
        <v>30</v>
      </c>
      <c r="I13" s="38">
        <v>5</v>
      </c>
      <c r="J13" s="32">
        <f>I13/D13*100</f>
        <v>27.777777777777779</v>
      </c>
      <c r="K13" s="40">
        <v>2</v>
      </c>
      <c r="L13" s="41">
        <f>K13/E13*100</f>
        <v>22.222222222222221</v>
      </c>
      <c r="M13" s="42">
        <v>1</v>
      </c>
      <c r="N13" s="32">
        <f>M13/F13*100</f>
        <v>100</v>
      </c>
      <c r="O13" s="43">
        <v>1</v>
      </c>
      <c r="P13" s="32">
        <f>O13/G13*100</f>
        <v>50</v>
      </c>
      <c r="Q13" s="35">
        <f>SUM(I13,K13,M13,O13)</f>
        <v>9</v>
      </c>
      <c r="R13" s="32">
        <f>Q13/H13*100</f>
        <v>30</v>
      </c>
    </row>
    <row r="14" spans="1:18" x14ac:dyDescent="0.3">
      <c r="A14" s="44"/>
      <c r="B14" s="37"/>
      <c r="C14" s="37" t="str">
        <f>'[1]9'!C11</f>
        <v>BONTONYELENG</v>
      </c>
      <c r="D14" s="38">
        <v>19</v>
      </c>
      <c r="E14" s="38">
        <v>7</v>
      </c>
      <c r="F14" s="39">
        <v>1</v>
      </c>
      <c r="G14" s="38">
        <v>4</v>
      </c>
      <c r="H14" s="31">
        <f t="shared" ref="H14:H32" si="0">D14+E14+F14+G14</f>
        <v>31</v>
      </c>
      <c r="I14" s="38">
        <v>18</v>
      </c>
      <c r="J14" s="32">
        <f t="shared" ref="J14:J33" si="1">I14/D14*100</f>
        <v>94.73684210526315</v>
      </c>
      <c r="K14" s="40">
        <v>7</v>
      </c>
      <c r="L14" s="32">
        <f t="shared" ref="L14:L33" si="2">K14/E14*100</f>
        <v>100</v>
      </c>
      <c r="M14" s="42">
        <v>1</v>
      </c>
      <c r="N14" s="32">
        <f t="shared" ref="N14:N33" si="3">M14/F14*100</f>
        <v>100</v>
      </c>
      <c r="O14" s="43">
        <v>4</v>
      </c>
      <c r="P14" s="32">
        <f t="shared" ref="P14:P33" si="4">O14/G14*100</f>
        <v>100</v>
      </c>
      <c r="Q14" s="35">
        <f t="shared" ref="Q14:Q32" si="5">SUM(I14,K14,M14,O14)</f>
        <v>30</v>
      </c>
      <c r="R14" s="32">
        <f t="shared" ref="R14:R33" si="6">Q14/H14*100</f>
        <v>96.774193548387103</v>
      </c>
    </row>
    <row r="15" spans="1:18" x14ac:dyDescent="0.3">
      <c r="A15" s="44">
        <v>2</v>
      </c>
      <c r="B15" s="37" t="str">
        <f>'[1]9'!B12</f>
        <v>KINDANG</v>
      </c>
      <c r="C15" s="37" t="str">
        <f>'[1]9'!C12</f>
        <v>BORONG RAPPOA</v>
      </c>
      <c r="D15" s="38">
        <v>15</v>
      </c>
      <c r="E15" s="38">
        <v>6</v>
      </c>
      <c r="F15" s="39">
        <v>1</v>
      </c>
      <c r="G15" s="38">
        <v>1</v>
      </c>
      <c r="H15" s="31">
        <f t="shared" si="0"/>
        <v>23</v>
      </c>
      <c r="I15" s="38">
        <v>15</v>
      </c>
      <c r="J15" s="32">
        <f t="shared" si="1"/>
        <v>100</v>
      </c>
      <c r="K15" s="40">
        <v>6</v>
      </c>
      <c r="L15" s="32">
        <f t="shared" si="2"/>
        <v>100</v>
      </c>
      <c r="M15" s="42">
        <v>1</v>
      </c>
      <c r="N15" s="32">
        <f t="shared" si="3"/>
        <v>100</v>
      </c>
      <c r="O15" s="43">
        <v>1</v>
      </c>
      <c r="P15" s="32">
        <f t="shared" si="4"/>
        <v>100</v>
      </c>
      <c r="Q15" s="35">
        <f t="shared" si="5"/>
        <v>23</v>
      </c>
      <c r="R15" s="32">
        <f t="shared" si="6"/>
        <v>100</v>
      </c>
    </row>
    <row r="16" spans="1:18" x14ac:dyDescent="0.3">
      <c r="A16" s="44"/>
      <c r="B16" s="37"/>
      <c r="C16" s="37" t="str">
        <f>'[1]9'!C13</f>
        <v>BALIBO</v>
      </c>
      <c r="D16" s="38">
        <v>14</v>
      </c>
      <c r="E16" s="38">
        <v>6</v>
      </c>
      <c r="F16" s="39">
        <v>1</v>
      </c>
      <c r="G16" s="38">
        <v>3</v>
      </c>
      <c r="H16" s="31">
        <f t="shared" si="0"/>
        <v>24</v>
      </c>
      <c r="I16" s="38">
        <v>14</v>
      </c>
      <c r="J16" s="32">
        <f t="shared" si="1"/>
        <v>100</v>
      </c>
      <c r="K16" s="40">
        <v>6</v>
      </c>
      <c r="L16" s="32">
        <f t="shared" si="2"/>
        <v>100</v>
      </c>
      <c r="M16" s="42">
        <v>1</v>
      </c>
      <c r="N16" s="32">
        <f t="shared" si="3"/>
        <v>100</v>
      </c>
      <c r="O16" s="43">
        <v>3</v>
      </c>
      <c r="P16" s="32">
        <f t="shared" si="4"/>
        <v>100</v>
      </c>
      <c r="Q16" s="35">
        <f t="shared" si="5"/>
        <v>24</v>
      </c>
      <c r="R16" s="32">
        <f t="shared" si="6"/>
        <v>100</v>
      </c>
    </row>
    <row r="17" spans="1:18" x14ac:dyDescent="0.3">
      <c r="A17" s="44">
        <v>3</v>
      </c>
      <c r="B17" s="37" t="str">
        <f>'[1]9'!B14</f>
        <v>UJUNG BULU</v>
      </c>
      <c r="C17" s="37" t="str">
        <f>'[1]9'!C14</f>
        <v>CAILE</v>
      </c>
      <c r="D17" s="38">
        <v>26</v>
      </c>
      <c r="E17" s="38">
        <v>8</v>
      </c>
      <c r="F17" s="39">
        <v>1</v>
      </c>
      <c r="G17" s="38">
        <v>3</v>
      </c>
      <c r="H17" s="31">
        <f t="shared" si="0"/>
        <v>38</v>
      </c>
      <c r="I17" s="38">
        <v>26</v>
      </c>
      <c r="J17" s="32">
        <f t="shared" si="1"/>
        <v>100</v>
      </c>
      <c r="K17" s="40">
        <v>8</v>
      </c>
      <c r="L17" s="32">
        <f t="shared" si="2"/>
        <v>100</v>
      </c>
      <c r="M17" s="42">
        <v>1</v>
      </c>
      <c r="N17" s="32">
        <f t="shared" si="3"/>
        <v>100</v>
      </c>
      <c r="O17" s="43">
        <v>2</v>
      </c>
      <c r="P17" s="32">
        <f t="shared" si="4"/>
        <v>66.666666666666657</v>
      </c>
      <c r="Q17" s="35">
        <f t="shared" si="5"/>
        <v>37</v>
      </c>
      <c r="R17" s="32">
        <f t="shared" si="6"/>
        <v>97.368421052631575</v>
      </c>
    </row>
    <row r="18" spans="1:18" x14ac:dyDescent="0.3">
      <c r="A18" s="44">
        <v>4</v>
      </c>
      <c r="B18" s="37" t="str">
        <f>'[1]9'!B15</f>
        <v>UJUNG LOE</v>
      </c>
      <c r="C18" s="37" t="str">
        <f>'[1]9'!C15</f>
        <v>UJUNG LOE</v>
      </c>
      <c r="D18" s="38">
        <v>20</v>
      </c>
      <c r="E18" s="38">
        <v>4</v>
      </c>
      <c r="F18" s="39">
        <v>1</v>
      </c>
      <c r="G18" s="38">
        <v>3</v>
      </c>
      <c r="H18" s="31">
        <f t="shared" si="0"/>
        <v>28</v>
      </c>
      <c r="I18" s="38">
        <v>20</v>
      </c>
      <c r="J18" s="32">
        <f t="shared" si="1"/>
        <v>100</v>
      </c>
      <c r="K18" s="40">
        <v>4</v>
      </c>
      <c r="L18" s="32">
        <f t="shared" si="2"/>
        <v>100</v>
      </c>
      <c r="M18" s="42">
        <v>1</v>
      </c>
      <c r="N18" s="32">
        <f t="shared" si="3"/>
        <v>100</v>
      </c>
      <c r="O18" s="43">
        <v>3</v>
      </c>
      <c r="P18" s="32">
        <f t="shared" si="4"/>
        <v>100</v>
      </c>
      <c r="Q18" s="35">
        <f t="shared" si="5"/>
        <v>28</v>
      </c>
      <c r="R18" s="32">
        <f t="shared" si="6"/>
        <v>100</v>
      </c>
    </row>
    <row r="19" spans="1:18" x14ac:dyDescent="0.3">
      <c r="A19" s="44"/>
      <c r="B19" s="37"/>
      <c r="C19" s="37" t="str">
        <f>'[1]9'!C16</f>
        <v>MANYAMPA</v>
      </c>
      <c r="D19" s="38">
        <v>6</v>
      </c>
      <c r="E19" s="38">
        <v>1</v>
      </c>
      <c r="F19" s="39">
        <v>1</v>
      </c>
      <c r="G19" s="38">
        <v>0</v>
      </c>
      <c r="H19" s="31">
        <f t="shared" si="0"/>
        <v>8</v>
      </c>
      <c r="I19" s="38">
        <v>6</v>
      </c>
      <c r="J19" s="32">
        <f t="shared" si="1"/>
        <v>100</v>
      </c>
      <c r="K19" s="40">
        <v>1</v>
      </c>
      <c r="L19" s="32">
        <f t="shared" si="2"/>
        <v>100</v>
      </c>
      <c r="M19" s="42">
        <v>1</v>
      </c>
      <c r="N19" s="32">
        <f>M19/F19*100</f>
        <v>100</v>
      </c>
      <c r="O19" s="45" t="s">
        <v>20</v>
      </c>
      <c r="P19" s="46" t="s">
        <v>20</v>
      </c>
      <c r="Q19" s="35">
        <f t="shared" si="5"/>
        <v>8</v>
      </c>
      <c r="R19" s="32">
        <f t="shared" si="6"/>
        <v>100</v>
      </c>
    </row>
    <row r="20" spans="1:18" x14ac:dyDescent="0.3">
      <c r="A20" s="44"/>
      <c r="B20" s="37"/>
      <c r="C20" s="37" t="str">
        <f>'[1]9'!C17</f>
        <v>PALANGISANG</v>
      </c>
      <c r="D20" s="38">
        <v>9</v>
      </c>
      <c r="E20" s="38">
        <v>3</v>
      </c>
      <c r="F20" s="39">
        <v>1</v>
      </c>
      <c r="G20" s="38">
        <v>1</v>
      </c>
      <c r="H20" s="31">
        <f t="shared" si="0"/>
        <v>14</v>
      </c>
      <c r="I20" s="38">
        <v>9</v>
      </c>
      <c r="J20" s="32">
        <f t="shared" si="1"/>
        <v>100</v>
      </c>
      <c r="K20" s="40">
        <v>3</v>
      </c>
      <c r="L20" s="32">
        <f t="shared" si="2"/>
        <v>100</v>
      </c>
      <c r="M20" s="42">
        <v>1</v>
      </c>
      <c r="N20" s="32">
        <f t="shared" si="3"/>
        <v>100</v>
      </c>
      <c r="O20" s="43">
        <v>1</v>
      </c>
      <c r="P20" s="32">
        <f t="shared" si="4"/>
        <v>100</v>
      </c>
      <c r="Q20" s="35">
        <f t="shared" si="5"/>
        <v>14</v>
      </c>
      <c r="R20" s="32">
        <f t="shared" si="6"/>
        <v>100</v>
      </c>
    </row>
    <row r="21" spans="1:18" x14ac:dyDescent="0.3">
      <c r="A21" s="44">
        <v>5</v>
      </c>
      <c r="B21" s="37" t="str">
        <f>'[1]9'!B18</f>
        <v>BONTO BAHARI</v>
      </c>
      <c r="C21" s="37" t="str">
        <f>'[1]9'!C18</f>
        <v>BONTO BAHARI</v>
      </c>
      <c r="D21" s="38">
        <v>27</v>
      </c>
      <c r="E21" s="38">
        <v>6</v>
      </c>
      <c r="F21" s="39">
        <v>1</v>
      </c>
      <c r="G21" s="38">
        <v>3</v>
      </c>
      <c r="H21" s="31">
        <f t="shared" si="0"/>
        <v>37</v>
      </c>
      <c r="I21" s="38">
        <v>27</v>
      </c>
      <c r="J21" s="32">
        <f t="shared" si="1"/>
        <v>100</v>
      </c>
      <c r="K21" s="40">
        <v>6</v>
      </c>
      <c r="L21" s="32">
        <f t="shared" si="2"/>
        <v>100</v>
      </c>
      <c r="M21" s="42">
        <v>1</v>
      </c>
      <c r="N21" s="32">
        <f t="shared" si="3"/>
        <v>100</v>
      </c>
      <c r="O21" s="43">
        <v>3</v>
      </c>
      <c r="P21" s="32">
        <f t="shared" si="4"/>
        <v>100</v>
      </c>
      <c r="Q21" s="35">
        <f t="shared" si="5"/>
        <v>37</v>
      </c>
      <c r="R21" s="32">
        <f t="shared" si="6"/>
        <v>100</v>
      </c>
    </row>
    <row r="22" spans="1:18" x14ac:dyDescent="0.3">
      <c r="A22" s="44">
        <v>6</v>
      </c>
      <c r="B22" s="37" t="str">
        <f>'[1]9'!B19</f>
        <v>BONTO TIRO</v>
      </c>
      <c r="C22" s="37" t="str">
        <f>'[1]9'!C19</f>
        <v>BONTO TIRO</v>
      </c>
      <c r="D22" s="38">
        <v>22</v>
      </c>
      <c r="E22" s="38">
        <v>3</v>
      </c>
      <c r="F22" s="39">
        <v>1</v>
      </c>
      <c r="G22" s="38">
        <v>3</v>
      </c>
      <c r="H22" s="31">
        <f t="shared" si="0"/>
        <v>29</v>
      </c>
      <c r="I22" s="38">
        <v>22</v>
      </c>
      <c r="J22" s="32">
        <f t="shared" si="1"/>
        <v>100</v>
      </c>
      <c r="K22" s="40">
        <v>3</v>
      </c>
      <c r="L22" s="32">
        <f t="shared" si="2"/>
        <v>100</v>
      </c>
      <c r="M22" s="42">
        <v>1</v>
      </c>
      <c r="N22" s="32">
        <f t="shared" si="3"/>
        <v>100</v>
      </c>
      <c r="O22" s="43">
        <v>2</v>
      </c>
      <c r="P22" s="32">
        <f t="shared" si="4"/>
        <v>66.666666666666657</v>
      </c>
      <c r="Q22" s="35">
        <f t="shared" si="5"/>
        <v>28</v>
      </c>
      <c r="R22" s="32">
        <f t="shared" si="6"/>
        <v>96.551724137931032</v>
      </c>
    </row>
    <row r="23" spans="1:18" x14ac:dyDescent="0.3">
      <c r="A23" s="44"/>
      <c r="B23" s="37"/>
      <c r="C23" s="37" t="str">
        <f>'[1]9'!C20</f>
        <v>BATANG</v>
      </c>
      <c r="D23" s="38">
        <v>18</v>
      </c>
      <c r="E23" s="38">
        <v>3</v>
      </c>
      <c r="F23" s="39">
        <v>1</v>
      </c>
      <c r="G23" s="38">
        <v>2</v>
      </c>
      <c r="H23" s="31">
        <f t="shared" si="0"/>
        <v>24</v>
      </c>
      <c r="I23" s="38">
        <v>18</v>
      </c>
      <c r="J23" s="32">
        <f t="shared" si="1"/>
        <v>100</v>
      </c>
      <c r="K23" s="40">
        <v>3</v>
      </c>
      <c r="L23" s="32">
        <f t="shared" si="2"/>
        <v>100</v>
      </c>
      <c r="M23" s="42">
        <v>1</v>
      </c>
      <c r="N23" s="32">
        <f t="shared" si="3"/>
        <v>100</v>
      </c>
      <c r="O23" s="43">
        <v>2</v>
      </c>
      <c r="P23" s="32">
        <f t="shared" si="4"/>
        <v>100</v>
      </c>
      <c r="Q23" s="35">
        <f t="shared" si="5"/>
        <v>24</v>
      </c>
      <c r="R23" s="32">
        <f t="shared" si="6"/>
        <v>100</v>
      </c>
    </row>
    <row r="24" spans="1:18" x14ac:dyDescent="0.3">
      <c r="A24" s="44">
        <v>7</v>
      </c>
      <c r="B24" s="37" t="str">
        <f>'[1]9'!B21</f>
        <v>HERLANG</v>
      </c>
      <c r="C24" s="37" t="str">
        <f>'[1]9'!C21</f>
        <v>HERLANG</v>
      </c>
      <c r="D24" s="38">
        <v>27</v>
      </c>
      <c r="E24" s="38">
        <v>6</v>
      </c>
      <c r="F24" s="39">
        <v>1</v>
      </c>
      <c r="G24" s="38">
        <v>3</v>
      </c>
      <c r="H24" s="31">
        <f t="shared" si="0"/>
        <v>37</v>
      </c>
      <c r="I24" s="38">
        <v>17</v>
      </c>
      <c r="J24" s="32">
        <f t="shared" si="1"/>
        <v>62.962962962962962</v>
      </c>
      <c r="K24" s="40">
        <v>2</v>
      </c>
      <c r="L24" s="32">
        <f t="shared" si="2"/>
        <v>33.333333333333329</v>
      </c>
      <c r="M24" s="42">
        <v>1</v>
      </c>
      <c r="N24" s="32">
        <f t="shared" si="3"/>
        <v>100</v>
      </c>
      <c r="O24" s="43">
        <v>1</v>
      </c>
      <c r="P24" s="32">
        <f t="shared" si="4"/>
        <v>33.333333333333329</v>
      </c>
      <c r="Q24" s="35">
        <f t="shared" si="5"/>
        <v>21</v>
      </c>
      <c r="R24" s="32">
        <f t="shared" si="6"/>
        <v>56.756756756756758</v>
      </c>
    </row>
    <row r="25" spans="1:18" x14ac:dyDescent="0.3">
      <c r="A25" s="44"/>
      <c r="B25" s="37"/>
      <c r="C25" s="37" t="str">
        <f>'[1]9'!C22</f>
        <v>KARASSING</v>
      </c>
      <c r="D25" s="38">
        <v>15</v>
      </c>
      <c r="E25" s="38">
        <v>4</v>
      </c>
      <c r="F25" s="39">
        <v>1</v>
      </c>
      <c r="G25" s="38">
        <v>1</v>
      </c>
      <c r="H25" s="31">
        <f t="shared" si="0"/>
        <v>21</v>
      </c>
      <c r="I25" s="38">
        <v>15</v>
      </c>
      <c r="J25" s="32">
        <f t="shared" si="1"/>
        <v>100</v>
      </c>
      <c r="K25" s="40">
        <v>4</v>
      </c>
      <c r="L25" s="32">
        <f t="shared" si="2"/>
        <v>100</v>
      </c>
      <c r="M25" s="42">
        <v>1</v>
      </c>
      <c r="N25" s="32">
        <f t="shared" si="3"/>
        <v>100</v>
      </c>
      <c r="O25" s="43">
        <v>1</v>
      </c>
      <c r="P25" s="32">
        <f t="shared" si="4"/>
        <v>100</v>
      </c>
      <c r="Q25" s="35">
        <f t="shared" si="5"/>
        <v>21</v>
      </c>
      <c r="R25" s="32">
        <f t="shared" si="6"/>
        <v>100</v>
      </c>
    </row>
    <row r="26" spans="1:18" x14ac:dyDescent="0.3">
      <c r="A26" s="44">
        <v>8</v>
      </c>
      <c r="B26" s="37" t="str">
        <f>'[1]9'!B23</f>
        <v>KAJANG</v>
      </c>
      <c r="C26" s="37" t="str">
        <f>'[1]9'!C23</f>
        <v>KAJANG</v>
      </c>
      <c r="D26" s="38">
        <v>21</v>
      </c>
      <c r="E26" s="38">
        <v>6</v>
      </c>
      <c r="F26" s="39">
        <v>1</v>
      </c>
      <c r="G26" s="38">
        <v>1</v>
      </c>
      <c r="H26" s="31">
        <f t="shared" si="0"/>
        <v>29</v>
      </c>
      <c r="I26" s="38">
        <v>18</v>
      </c>
      <c r="J26" s="32">
        <f t="shared" si="1"/>
        <v>85.714285714285708</v>
      </c>
      <c r="K26" s="40">
        <v>6</v>
      </c>
      <c r="L26" s="32">
        <f t="shared" si="2"/>
        <v>100</v>
      </c>
      <c r="M26" s="42">
        <v>1</v>
      </c>
      <c r="N26" s="32">
        <f t="shared" si="3"/>
        <v>100</v>
      </c>
      <c r="O26" s="43">
        <v>1</v>
      </c>
      <c r="P26" s="32">
        <f t="shared" si="4"/>
        <v>100</v>
      </c>
      <c r="Q26" s="35">
        <f t="shared" si="5"/>
        <v>26</v>
      </c>
      <c r="R26" s="32">
        <f t="shared" si="6"/>
        <v>89.65517241379311</v>
      </c>
    </row>
    <row r="27" spans="1:18" x14ac:dyDescent="0.3">
      <c r="A27" s="44"/>
      <c r="B27" s="37"/>
      <c r="C27" s="37" t="str">
        <f>'[1]9'!C24</f>
        <v>LEMBANNA</v>
      </c>
      <c r="D27" s="38">
        <v>15</v>
      </c>
      <c r="E27" s="38">
        <v>4</v>
      </c>
      <c r="F27" s="39">
        <v>1</v>
      </c>
      <c r="G27" s="38">
        <v>1</v>
      </c>
      <c r="H27" s="31">
        <f t="shared" si="0"/>
        <v>21</v>
      </c>
      <c r="I27" s="38">
        <v>15</v>
      </c>
      <c r="J27" s="32">
        <f t="shared" si="1"/>
        <v>100</v>
      </c>
      <c r="K27" s="40">
        <v>4</v>
      </c>
      <c r="L27" s="32">
        <f t="shared" si="2"/>
        <v>100</v>
      </c>
      <c r="M27" s="42">
        <v>1</v>
      </c>
      <c r="N27" s="32">
        <f t="shared" si="3"/>
        <v>100</v>
      </c>
      <c r="O27" s="43">
        <v>1</v>
      </c>
      <c r="P27" s="32">
        <f t="shared" si="4"/>
        <v>100</v>
      </c>
      <c r="Q27" s="35">
        <f t="shared" si="5"/>
        <v>21</v>
      </c>
      <c r="R27" s="32">
        <f t="shared" si="6"/>
        <v>100</v>
      </c>
    </row>
    <row r="28" spans="1:18" x14ac:dyDescent="0.3">
      <c r="A28" s="44"/>
      <c r="B28" s="37"/>
      <c r="C28" s="37" t="str">
        <f>'[1]9'!C25</f>
        <v>TANAH TOA</v>
      </c>
      <c r="D28" s="38">
        <v>11</v>
      </c>
      <c r="E28" s="38">
        <v>3</v>
      </c>
      <c r="F28" s="39">
        <v>1</v>
      </c>
      <c r="G28" s="38">
        <v>1</v>
      </c>
      <c r="H28" s="31">
        <f t="shared" si="0"/>
        <v>16</v>
      </c>
      <c r="I28" s="38">
        <v>11</v>
      </c>
      <c r="J28" s="32">
        <f t="shared" si="1"/>
        <v>100</v>
      </c>
      <c r="K28" s="40">
        <v>3</v>
      </c>
      <c r="L28" s="32">
        <f t="shared" si="2"/>
        <v>100</v>
      </c>
      <c r="M28" s="42">
        <v>1</v>
      </c>
      <c r="N28" s="32">
        <f t="shared" si="3"/>
        <v>100</v>
      </c>
      <c r="O28" s="43">
        <v>1</v>
      </c>
      <c r="P28" s="32">
        <f t="shared" si="4"/>
        <v>100</v>
      </c>
      <c r="Q28" s="35">
        <f t="shared" si="5"/>
        <v>16</v>
      </c>
      <c r="R28" s="32">
        <f t="shared" si="6"/>
        <v>100</v>
      </c>
    </row>
    <row r="29" spans="1:18" x14ac:dyDescent="0.3">
      <c r="A29" s="44">
        <v>9</v>
      </c>
      <c r="B29" s="37" t="str">
        <f>'[1]9'!B26</f>
        <v>BULUKUMPA</v>
      </c>
      <c r="C29" s="37" t="str">
        <f>'[1]9'!C26</f>
        <v>TANETE</v>
      </c>
      <c r="D29" s="38">
        <v>27</v>
      </c>
      <c r="E29" s="38">
        <v>5</v>
      </c>
      <c r="F29" s="39">
        <v>1</v>
      </c>
      <c r="G29" s="38">
        <v>2</v>
      </c>
      <c r="H29" s="31">
        <f t="shared" si="0"/>
        <v>35</v>
      </c>
      <c r="I29" s="38">
        <v>27</v>
      </c>
      <c r="J29" s="32">
        <f t="shared" si="1"/>
        <v>100</v>
      </c>
      <c r="K29" s="40">
        <v>5</v>
      </c>
      <c r="L29" s="32">
        <f t="shared" si="2"/>
        <v>100</v>
      </c>
      <c r="M29" s="42">
        <v>1</v>
      </c>
      <c r="N29" s="32">
        <f t="shared" si="3"/>
        <v>100</v>
      </c>
      <c r="O29" s="43">
        <v>0</v>
      </c>
      <c r="P29" s="32">
        <f t="shared" si="4"/>
        <v>0</v>
      </c>
      <c r="Q29" s="35">
        <f t="shared" si="5"/>
        <v>33</v>
      </c>
      <c r="R29" s="32">
        <f t="shared" si="6"/>
        <v>94.285714285714278</v>
      </c>
    </row>
    <row r="30" spans="1:18" x14ac:dyDescent="0.3">
      <c r="A30" s="44"/>
      <c r="B30" s="37"/>
      <c r="C30" s="37" t="str">
        <f>'[1]9'!C27</f>
        <v>SALASSAE</v>
      </c>
      <c r="D30" s="38">
        <v>14</v>
      </c>
      <c r="E30" s="38">
        <v>2</v>
      </c>
      <c r="F30" s="39">
        <v>1</v>
      </c>
      <c r="G30" s="38">
        <v>1</v>
      </c>
      <c r="H30" s="31">
        <f t="shared" si="0"/>
        <v>18</v>
      </c>
      <c r="I30" s="38">
        <v>12</v>
      </c>
      <c r="J30" s="32">
        <f t="shared" si="1"/>
        <v>85.714285714285708</v>
      </c>
      <c r="K30" s="40">
        <v>2</v>
      </c>
      <c r="L30" s="32">
        <f t="shared" si="2"/>
        <v>100</v>
      </c>
      <c r="M30" s="42">
        <v>1</v>
      </c>
      <c r="N30" s="32">
        <f t="shared" si="3"/>
        <v>100</v>
      </c>
      <c r="O30" s="43">
        <v>1</v>
      </c>
      <c r="P30" s="32">
        <f t="shared" si="4"/>
        <v>100</v>
      </c>
      <c r="Q30" s="35">
        <f t="shared" si="5"/>
        <v>16</v>
      </c>
      <c r="R30" s="32">
        <f t="shared" si="6"/>
        <v>88.888888888888886</v>
      </c>
    </row>
    <row r="31" spans="1:18" x14ac:dyDescent="0.3">
      <c r="A31" s="44"/>
      <c r="B31" s="37"/>
      <c r="C31" s="37" t="str">
        <f>'[1]9'!C28</f>
        <v>BALANTAROANG</v>
      </c>
      <c r="D31" s="38">
        <v>15</v>
      </c>
      <c r="E31" s="38">
        <v>5</v>
      </c>
      <c r="F31" s="39">
        <v>1</v>
      </c>
      <c r="G31" s="38">
        <v>0</v>
      </c>
      <c r="H31" s="31">
        <f t="shared" si="0"/>
        <v>21</v>
      </c>
      <c r="I31" s="38">
        <v>12</v>
      </c>
      <c r="J31" s="32">
        <f t="shared" si="1"/>
        <v>80</v>
      </c>
      <c r="K31" s="40">
        <v>4</v>
      </c>
      <c r="L31" s="32">
        <f t="shared" si="2"/>
        <v>80</v>
      </c>
      <c r="M31" s="42">
        <v>1</v>
      </c>
      <c r="N31" s="32">
        <f t="shared" si="3"/>
        <v>100</v>
      </c>
      <c r="O31" s="45" t="s">
        <v>20</v>
      </c>
      <c r="P31" s="46" t="s">
        <v>20</v>
      </c>
      <c r="Q31" s="35">
        <f t="shared" si="5"/>
        <v>17</v>
      </c>
      <c r="R31" s="32">
        <f t="shared" si="6"/>
        <v>80.952380952380949</v>
      </c>
    </row>
    <row r="32" spans="1:18" x14ac:dyDescent="0.3">
      <c r="A32" s="44">
        <v>10</v>
      </c>
      <c r="B32" s="37" t="str">
        <f>'[1]9'!B29</f>
        <v>RILAU ALE</v>
      </c>
      <c r="C32" s="37" t="str">
        <f>'[1]9'!C29</f>
        <v>BONTO BANGUN</v>
      </c>
      <c r="D32" s="38">
        <v>34</v>
      </c>
      <c r="E32" s="38">
        <v>11</v>
      </c>
      <c r="F32" s="39">
        <v>1</v>
      </c>
      <c r="G32" s="38">
        <v>5</v>
      </c>
      <c r="H32" s="31">
        <f t="shared" si="0"/>
        <v>51</v>
      </c>
      <c r="I32" s="38">
        <v>34</v>
      </c>
      <c r="J32" s="32">
        <f t="shared" si="1"/>
        <v>100</v>
      </c>
      <c r="K32" s="40">
        <v>11</v>
      </c>
      <c r="L32" s="32">
        <f t="shared" si="2"/>
        <v>100</v>
      </c>
      <c r="M32" s="42">
        <v>1</v>
      </c>
      <c r="N32" s="32">
        <f t="shared" si="3"/>
        <v>100</v>
      </c>
      <c r="O32" s="43">
        <v>5</v>
      </c>
      <c r="P32" s="32">
        <f t="shared" si="4"/>
        <v>100</v>
      </c>
      <c r="Q32" s="35">
        <f t="shared" si="5"/>
        <v>51</v>
      </c>
      <c r="R32" s="32">
        <f t="shared" si="6"/>
        <v>100</v>
      </c>
    </row>
    <row r="33" spans="1:18" s="1" customFormat="1" ht="16.2" thickBot="1" x14ac:dyDescent="0.35">
      <c r="A33" s="47" t="s">
        <v>21</v>
      </c>
      <c r="B33" s="48"/>
      <c r="C33" s="49"/>
      <c r="D33" s="50">
        <f>SUM(D12:D32)</f>
        <v>390</v>
      </c>
      <c r="E33" s="50">
        <f>SUM(E12:E32)</f>
        <v>106</v>
      </c>
      <c r="F33" s="50">
        <f>SUM(F12:F32)</f>
        <v>21</v>
      </c>
      <c r="G33" s="50">
        <f>SUM(G12:G32)</f>
        <v>42</v>
      </c>
      <c r="H33" s="50">
        <f t="shared" ref="H33" si="7">SUM(H13:H32)</f>
        <v>535</v>
      </c>
      <c r="I33" s="50">
        <f>SUM(I12:I32)</f>
        <v>358</v>
      </c>
      <c r="J33" s="51">
        <f t="shared" si="1"/>
        <v>91.794871794871796</v>
      </c>
      <c r="K33" s="50">
        <f>SUM(K12:K32)</f>
        <v>94</v>
      </c>
      <c r="L33" s="52">
        <f t="shared" si="2"/>
        <v>88.679245283018872</v>
      </c>
      <c r="M33" s="50">
        <f>SUM(M12:M32)</f>
        <v>21</v>
      </c>
      <c r="N33" s="52">
        <f t="shared" si="3"/>
        <v>100</v>
      </c>
      <c r="O33" s="53">
        <f>SUM(O12:O32)</f>
        <v>35</v>
      </c>
      <c r="P33" s="52">
        <f t="shared" si="4"/>
        <v>83.333333333333343</v>
      </c>
      <c r="Q33" s="50">
        <f>SUM(Q12:Q32)</f>
        <v>508</v>
      </c>
      <c r="R33" s="52">
        <f t="shared" si="6"/>
        <v>94.953271028037378</v>
      </c>
    </row>
    <row r="34" spans="1:18" x14ac:dyDescent="0.3">
      <c r="A34" s="54"/>
    </row>
    <row r="35" spans="1:18" x14ac:dyDescent="0.3">
      <c r="A35" s="55" t="s">
        <v>22</v>
      </c>
    </row>
  </sheetData>
  <mergeCells count="17">
    <mergeCell ref="A33:C33"/>
    <mergeCell ref="I8:L8"/>
    <mergeCell ref="M8:N9"/>
    <mergeCell ref="O8:P9"/>
    <mergeCell ref="Q8:R9"/>
    <mergeCell ref="I9:J9"/>
    <mergeCell ref="K9:L9"/>
    <mergeCell ref="A3:R3"/>
    <mergeCell ref="A7:A10"/>
    <mergeCell ref="B7:B10"/>
    <mergeCell ref="C7:C10"/>
    <mergeCell ref="D7:H7"/>
    <mergeCell ref="I7:R7"/>
    <mergeCell ref="D8:E9"/>
    <mergeCell ref="F8:F10"/>
    <mergeCell ref="G8:G10"/>
    <mergeCell ref="H8:H10"/>
  </mergeCells>
  <printOptions horizontalCentered="1"/>
  <pageMargins left="0.4" right="0.38" top="0.74803149606299213" bottom="0.74803149606299213" header="0.31496062992125984" footer="0.31496062992125984"/>
  <pageSetup paperSize="9" scale="68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Subbagian Umum dan Kepegawaian Dinas Kesehatan</dc:creator>
  <cp:lastModifiedBy>Subbagian Umum dan Kepegawaian Dinas Kesehatan</cp:lastModifiedBy>
  <dcterms:created xsi:type="dcterms:W3CDTF">2026-10-12T01:53:41Z</dcterms:created>
  <dcterms:modified xsi:type="dcterms:W3CDTF">2026-10-12T01:54:17Z</dcterms:modified>
</cp:coreProperties>
</file>