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"/>
    </mc:Choice>
  </mc:AlternateContent>
  <xr:revisionPtr revIDLastSave="0" documentId="8_{F139D0BF-D78C-43F5-8B51-35D53525D271}" xr6:coauthVersionLast="47" xr6:coauthVersionMax="47" xr10:uidLastSave="{00000000-0000-0000-0000-000000000000}"/>
  <bookViews>
    <workbookView xWindow="-108" yWindow="-108" windowWidth="23256" windowHeight="12456" xr2:uid="{56251557-B4F6-4204-96B4-D010C25026F1}"/>
  </bookViews>
  <sheets>
    <sheet name="20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3" i="1" l="1"/>
  <c r="P33" i="1" s="1"/>
  <c r="M33" i="1"/>
  <c r="K33" i="1"/>
  <c r="L33" i="1" s="1"/>
  <c r="J33" i="1"/>
  <c r="I33" i="1"/>
  <c r="G33" i="1"/>
  <c r="F33" i="1"/>
  <c r="N33" i="1" s="1"/>
  <c r="E33" i="1"/>
  <c r="D33" i="1"/>
  <c r="R32" i="1"/>
  <c r="Q32" i="1"/>
  <c r="P32" i="1"/>
  <c r="N32" i="1"/>
  <c r="L32" i="1"/>
  <c r="J32" i="1"/>
  <c r="H32" i="1"/>
  <c r="Q31" i="1"/>
  <c r="R31" i="1" s="1"/>
  <c r="N31" i="1"/>
  <c r="L31" i="1"/>
  <c r="J31" i="1"/>
  <c r="H31" i="1"/>
  <c r="R30" i="1"/>
  <c r="Q30" i="1"/>
  <c r="P30" i="1"/>
  <c r="N30" i="1"/>
  <c r="L30" i="1"/>
  <c r="J30" i="1"/>
  <c r="H30" i="1"/>
  <c r="Q29" i="1"/>
  <c r="R29" i="1" s="1"/>
  <c r="P29" i="1"/>
  <c r="N29" i="1"/>
  <c r="L29" i="1"/>
  <c r="J29" i="1"/>
  <c r="H29" i="1"/>
  <c r="Q28" i="1"/>
  <c r="R28" i="1" s="1"/>
  <c r="P28" i="1"/>
  <c r="N28" i="1"/>
  <c r="L28" i="1"/>
  <c r="J28" i="1"/>
  <c r="H28" i="1"/>
  <c r="Q27" i="1"/>
  <c r="R27" i="1" s="1"/>
  <c r="P27" i="1"/>
  <c r="N27" i="1"/>
  <c r="L27" i="1"/>
  <c r="J27" i="1"/>
  <c r="H27" i="1"/>
  <c r="R26" i="1"/>
  <c r="Q26" i="1"/>
  <c r="P26" i="1"/>
  <c r="N26" i="1"/>
  <c r="L26" i="1"/>
  <c r="J26" i="1"/>
  <c r="H26" i="1"/>
  <c r="R25" i="1"/>
  <c r="Q25" i="1"/>
  <c r="P25" i="1"/>
  <c r="N25" i="1"/>
  <c r="L25" i="1"/>
  <c r="J25" i="1"/>
  <c r="H25" i="1"/>
  <c r="Q24" i="1"/>
  <c r="R24" i="1" s="1"/>
  <c r="P24" i="1"/>
  <c r="N24" i="1"/>
  <c r="L24" i="1"/>
  <c r="J24" i="1"/>
  <c r="H24" i="1"/>
  <c r="R23" i="1"/>
  <c r="Q23" i="1"/>
  <c r="P23" i="1"/>
  <c r="N23" i="1"/>
  <c r="L23" i="1"/>
  <c r="J23" i="1"/>
  <c r="H23" i="1"/>
  <c r="R22" i="1"/>
  <c r="Q22" i="1"/>
  <c r="P22" i="1"/>
  <c r="N22" i="1"/>
  <c r="L22" i="1"/>
  <c r="J22" i="1"/>
  <c r="H22" i="1"/>
  <c r="Q21" i="1"/>
  <c r="R21" i="1" s="1"/>
  <c r="P21" i="1"/>
  <c r="N21" i="1"/>
  <c r="L21" i="1"/>
  <c r="J21" i="1"/>
  <c r="H21" i="1"/>
  <c r="Q20" i="1"/>
  <c r="P20" i="1"/>
  <c r="N20" i="1"/>
  <c r="L20" i="1"/>
  <c r="J20" i="1"/>
  <c r="H20" i="1"/>
  <c r="R20" i="1" s="1"/>
  <c r="Q19" i="1"/>
  <c r="R19" i="1" s="1"/>
  <c r="N19" i="1"/>
  <c r="L19" i="1"/>
  <c r="J19" i="1"/>
  <c r="H19" i="1"/>
  <c r="R18" i="1"/>
  <c r="Q18" i="1"/>
  <c r="P18" i="1"/>
  <c r="N18" i="1"/>
  <c r="L18" i="1"/>
  <c r="J18" i="1"/>
  <c r="H18" i="1"/>
  <c r="Q17" i="1"/>
  <c r="R17" i="1" s="1"/>
  <c r="P17" i="1"/>
  <c r="N17" i="1"/>
  <c r="L17" i="1"/>
  <c r="J17" i="1"/>
  <c r="H17" i="1"/>
  <c r="R16" i="1"/>
  <c r="Q16" i="1"/>
  <c r="P16" i="1"/>
  <c r="N16" i="1"/>
  <c r="L16" i="1"/>
  <c r="J16" i="1"/>
  <c r="H16" i="1"/>
  <c r="R15" i="1"/>
  <c r="Q15" i="1"/>
  <c r="P15" i="1"/>
  <c r="N15" i="1"/>
  <c r="L15" i="1"/>
  <c r="J15" i="1"/>
  <c r="H15" i="1"/>
  <c r="Q14" i="1"/>
  <c r="R14" i="1" s="1"/>
  <c r="P14" i="1"/>
  <c r="N14" i="1"/>
  <c r="L14" i="1"/>
  <c r="J14" i="1"/>
  <c r="H14" i="1"/>
  <c r="Q13" i="1"/>
  <c r="P13" i="1"/>
  <c r="N13" i="1"/>
  <c r="L13" i="1"/>
  <c r="J13" i="1"/>
  <c r="H13" i="1"/>
  <c r="R13" i="1" s="1"/>
  <c r="Q12" i="1"/>
  <c r="Q33" i="1" s="1"/>
  <c r="P12" i="1"/>
  <c r="N12" i="1"/>
  <c r="L12" i="1"/>
  <c r="J12" i="1"/>
  <c r="H12" i="1"/>
  <c r="H33" i="1" s="1"/>
  <c r="A5" i="1"/>
  <c r="A4" i="1"/>
  <c r="R33" i="1" l="1"/>
  <c r="R12" i="1"/>
</calcChain>
</file>

<file path=xl/sharedStrings.xml><?xml version="1.0" encoding="utf-8"?>
<sst xmlns="http://schemas.openxmlformats.org/spreadsheetml/2006/main" count="64" uniqueCount="44">
  <si>
    <t>TABEL 82</t>
  </si>
  <si>
    <t>PERSENTASE TEMPAT DAN FASILITAS UMUM(TFU) YANG DILAKUKAN PENGAWASAN SESUAI STANDAR MENURUT KECAMATAN DAN PUSKESMAS</t>
  </si>
  <si>
    <t>NO</t>
  </si>
  <si>
    <t>KECAMATAN</t>
  </si>
  <si>
    <t>PUSKESMAS</t>
  </si>
  <si>
    <t>TFU TERDAFTAR</t>
  </si>
  <si>
    <t>TFU YANG DILAKUKAN PENGAWASAN SESUAI STANDAR (IKL)</t>
  </si>
  <si>
    <t>SEKOLAH</t>
  </si>
  <si>
    <t>PASAR</t>
  </si>
  <si>
    <t>TOTAL</t>
  </si>
  <si>
    <t>SARANA PENDIDIKAN</t>
  </si>
  <si>
    <t>SD/MI</t>
  </si>
  <si>
    <t>SMP/MTs</t>
  </si>
  <si>
    <t>∑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</si>
  <si>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</si>
  <si>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</si>
  <si>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</si>
  <si>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</si>
  <si>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</si>
  <si>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</si>
  <si>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</si>
  <si>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</si>
  <si>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</si>
  <si>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</si>
  <si>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</si>
  <si>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</si>
  <si>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0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</si>
  <si>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</si>
  <si>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</si>
  <si>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</si>
  <si>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</si>
  <si>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</si>
  <si>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</si>
  <si>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</si>
  <si>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</si>
  <si>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</si>
  <si>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</si>
  <si>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</si>
  <si>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</si>
  <si>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</si>
  <si>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</si>
  <si>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</si>
  <si>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JUMLAH (KAB/KOTA)</t>
  </si>
  <si>
    <t>Sumber: Bidang Kesehatan Masyarakat Dinas Kesehatan Bulukumba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</si>
</sst>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ed">
        <color indexed="64"/>
      </bottom>
      <diagonal/>
    </border>
    <border>
      <left/>
      <right style="thin">
        <color rgb="FF000000"/>
      </right>
      <top style="thin">
        <color rgb="FF000000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/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/>
      <diagonal/>
    </border>
    <border>
      <left/>
      <right style="thin">
        <color rgb="FF000000"/>
      </right>
      <top style="dashed">
        <color indexed="64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3" xfId="0" applyFont="1" applyBorder="1"/>
    <xf numFmtId="0" fontId="3" fillId="0" borderId="17" xfId="0" applyFont="1" applyBorder="1"/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/>
    </xf>
    <xf numFmtId="1" fontId="7" fillId="0" borderId="21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/>
    </xf>
    <xf numFmtId="164" fontId="7" fillId="0" borderId="27" xfId="0" applyNumberFormat="1" applyFont="1" applyBorder="1" applyAlignment="1">
      <alignment horizontal="center" vertical="center"/>
    </xf>
    <xf numFmtId="1" fontId="7" fillId="0" borderId="29" xfId="0" applyNumberFormat="1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center" vertical="center"/>
    </xf>
    <xf numFmtId="1" fontId="7" fillId="0" borderId="27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3" fontId="7" fillId="0" borderId="26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165" fontId="7" fillId="0" borderId="27" xfId="0" quotePrefix="1" applyNumberFormat="1" applyFont="1" applyBorder="1" applyAlignment="1">
      <alignment horizontal="right" vertical="center"/>
    </xf>
    <xf numFmtId="0" fontId="0" fillId="0" borderId="35" xfId="0" applyBorder="1"/>
    <xf numFmtId="0" fontId="0" fillId="0" borderId="36" xfId="0" applyBorder="1"/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3" fontId="7" fillId="0" borderId="40" xfId="0" applyNumberFormat="1" applyFont="1" applyBorder="1" applyAlignment="1">
      <alignment horizontal="center" vertical="center"/>
    </xf>
    <xf numFmtId="3" fontId="7" fillId="0" borderId="41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3" fontId="7" fillId="0" borderId="43" xfId="0" applyNumberFormat="1" applyFont="1" applyBorder="1" applyAlignment="1">
      <alignment horizontal="center" vertical="center"/>
    </xf>
    <xf numFmtId="2" fontId="7" fillId="0" borderId="41" xfId="0" applyNumberFormat="1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1" fontId="7" fillId="0" borderId="43" xfId="0" applyNumberFormat="1" applyFont="1" applyBorder="1" applyAlignment="1">
      <alignment horizontal="center" vertical="center"/>
    </xf>
    <xf numFmtId="165" fontId="7" fillId="0" borderId="41" xfId="0" applyNumberFormat="1" applyFont="1" applyBorder="1" applyAlignment="1">
      <alignment horizontal="center" vertical="center"/>
    </xf>
    <xf numFmtId="2" fontId="7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3" fontId="8" fillId="0" borderId="47" xfId="0" applyNumberFormat="1" applyFont="1" applyBorder="1" applyAlignment="1">
      <alignment horizontal="center" vertical="center"/>
    </xf>
    <xf numFmtId="3" fontId="8" fillId="0" borderId="48" xfId="0" applyNumberFormat="1" applyFont="1" applyBorder="1" applyAlignment="1">
      <alignment horizontal="center" vertical="center"/>
    </xf>
    <xf numFmtId="2" fontId="8" fillId="0" borderId="47" xfId="0" applyNumberFormat="1" applyFont="1" applyBorder="1" applyAlignment="1">
      <alignment horizontal="center" vertical="center"/>
    </xf>
    <xf numFmtId="2" fontId="8" fillId="0" borderId="46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Profil%20Dinkes%202023%20Bulukumba%20Fix.xlsb" TargetMode="External"/><Relationship Id="rId1" Type="http://schemas.openxmlformats.org/officeDocument/2006/relationships/externalLinkPath" Target="000%20LAMPIRAN%20PROFIL%20DINAS%20KESEHATAN/Lampiran%20Profil%20Dinkes%202023%20Bulukumba%20Fix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3.a"/>
      <sheetName val="14"/>
      <sheetName val="14.a"/>
      <sheetName val="15"/>
      <sheetName val="15.a"/>
      <sheetName val="16"/>
      <sheetName val="16.a"/>
      <sheetName val="17"/>
      <sheetName val="17.a"/>
      <sheetName val="18"/>
      <sheetName val="18.a"/>
      <sheetName val="19"/>
      <sheetName val="19.a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Sheet1"/>
      <sheetName val="Sheet2"/>
    </sheetNames>
    <sheetDataSet>
      <sheetData sheetId="0"/>
      <sheetData sheetId="1">
        <row r="5">
          <cell r="A5" t="str">
            <v>KABUPATEN  BULUKUMBA</v>
          </cell>
        </row>
        <row r="6">
          <cell r="A6" t="str">
            <v>TAHUN 2023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8789-A3F0-485F-901E-8623F547DA43}">
  <sheetPr>
    <tabColor rgb="FFFF0000"/>
    <pageSetUpPr fitToPage="1"/>
  </sheetPr>
  <dimension ref="A1:Z996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D2" sqref="D2"/>
    </sheetView>
  </sheetViews>
  <sheetFormatPr defaultColWidth="14.44140625" defaultRowHeight="15" customHeight="1" x14ac:dyDescent="0.3"/>
  <cols>
    <col min="1" max="1" width="6.44140625" customWidth="1"/>
    <col min="2" max="2" width="21.6640625" customWidth="1"/>
    <col min="3" max="3" width="24" customWidth="1"/>
    <col min="4" max="4" width="13.5546875" customWidth="1"/>
    <col min="5" max="5" width="12.33203125" customWidth="1"/>
    <col min="6" max="6" width="15.109375" customWidth="1"/>
    <col min="7" max="26" width="9.6640625" customWidth="1"/>
  </cols>
  <sheetData>
    <row r="1" spans="1:26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6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3" t="str">
        <f>'[1]1'!$A$5</f>
        <v>KABUPATEN  BULUKUMBA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3" t="str">
        <f>'[1]1'!$A$6</f>
        <v>TAHUN 2023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2"/>
      <c r="T5" s="2"/>
      <c r="U5" s="2"/>
      <c r="V5" s="2"/>
      <c r="W5" s="2"/>
      <c r="X5" s="2"/>
      <c r="Y5" s="2"/>
      <c r="Z5" s="2"/>
    </row>
    <row r="6" spans="1:26" ht="15.6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2"/>
      <c r="T6" s="2"/>
      <c r="U6" s="2"/>
      <c r="V6" s="2"/>
      <c r="W6" s="2"/>
      <c r="X6" s="2"/>
      <c r="Y6" s="2"/>
      <c r="Z6" s="2"/>
    </row>
    <row r="7" spans="1:26" x14ac:dyDescent="0.3">
      <c r="A7" s="6" t="s">
        <v>2</v>
      </c>
      <c r="B7" s="6" t="s">
        <v>3</v>
      </c>
      <c r="C7" s="6" t="s">
        <v>4</v>
      </c>
      <c r="D7" s="7" t="s">
        <v>5</v>
      </c>
      <c r="E7" s="8"/>
      <c r="F7" s="8"/>
      <c r="G7" s="8"/>
      <c r="H7" s="9"/>
      <c r="I7" s="10" t="s">
        <v>6</v>
      </c>
      <c r="J7" s="11"/>
      <c r="K7" s="11"/>
      <c r="L7" s="11"/>
      <c r="M7" s="11"/>
      <c r="N7" s="11"/>
      <c r="O7" s="11"/>
      <c r="P7" s="11"/>
      <c r="Q7" s="11"/>
      <c r="R7" s="12"/>
      <c r="S7" s="2"/>
      <c r="T7" s="2"/>
      <c r="U7" s="2"/>
      <c r="V7" s="2"/>
      <c r="W7" s="2"/>
      <c r="X7" s="2"/>
      <c r="Y7" s="2"/>
      <c r="Z7" s="2"/>
    </row>
    <row r="8" spans="1:26" x14ac:dyDescent="0.3">
      <c r="A8" s="13"/>
      <c r="B8" s="13"/>
      <c r="C8" s="13"/>
      <c r="D8" s="14" t="s">
        <v>7</v>
      </c>
      <c r="E8" s="15"/>
      <c r="F8" s="16" t="s">
        <v>4</v>
      </c>
      <c r="G8" s="16" t="s">
        <v>8</v>
      </c>
      <c r="H8" s="16" t="s">
        <v>9</v>
      </c>
      <c r="I8" s="17" t="s">
        <v>10</v>
      </c>
      <c r="J8" s="18"/>
      <c r="K8" s="18"/>
      <c r="L8" s="19"/>
      <c r="M8" s="14" t="s">
        <v>4</v>
      </c>
      <c r="N8" s="20"/>
      <c r="O8" s="14" t="s">
        <v>8</v>
      </c>
      <c r="P8" s="20"/>
      <c r="Q8" s="14" t="s">
        <v>9</v>
      </c>
      <c r="R8" s="20"/>
      <c r="S8" s="2"/>
      <c r="T8" s="2"/>
      <c r="U8" s="2"/>
      <c r="V8" s="2"/>
      <c r="W8" s="2"/>
      <c r="X8" s="2"/>
      <c r="Y8" s="2"/>
      <c r="Z8" s="2"/>
    </row>
    <row r="9" spans="1:26" x14ac:dyDescent="0.3">
      <c r="A9" s="13"/>
      <c r="B9" s="13"/>
      <c r="C9" s="13"/>
      <c r="D9" s="21"/>
      <c r="E9" s="8"/>
      <c r="F9" s="13"/>
      <c r="G9" s="13"/>
      <c r="H9" s="13"/>
      <c r="I9" s="17" t="s">
        <v>11</v>
      </c>
      <c r="J9" s="19"/>
      <c r="K9" s="17" t="s">
        <v>12</v>
      </c>
      <c r="L9" s="19"/>
      <c r="M9" s="21"/>
      <c r="N9" s="9"/>
      <c r="O9" s="21"/>
      <c r="P9" s="9"/>
      <c r="Q9" s="21"/>
      <c r="R9" s="9"/>
      <c r="S9" s="2"/>
      <c r="T9" s="2"/>
      <c r="U9" s="2"/>
      <c r="V9" s="2"/>
      <c r="W9" s="2"/>
      <c r="X9" s="2"/>
      <c r="Y9" s="2"/>
      <c r="Z9" s="2"/>
    </row>
    <row r="10" spans="1:26" ht="15.6" x14ac:dyDescent="0.3">
      <c r="A10" s="22"/>
      <c r="B10" s="22"/>
      <c r="C10" s="22"/>
      <c r="D10" s="23" t="s">
        <v>11</v>
      </c>
      <c r="E10" s="23" t="s">
        <v>12</v>
      </c>
      <c r="F10" s="22"/>
      <c r="G10" s="22"/>
      <c r="H10" s="22"/>
      <c r="I10" s="24" t="s">
        <v>13</v>
      </c>
      <c r="J10" s="23" t="s">
        <v>14</v>
      </c>
      <c r="K10" s="24" t="s">
        <v>13</v>
      </c>
      <c r="L10" s="23" t="s">
        <v>14</v>
      </c>
      <c r="M10" s="24" t="s">
        <v>13</v>
      </c>
      <c r="N10" s="23" t="s">
        <v>14</v>
      </c>
      <c r="O10" s="24" t="s">
        <v>13</v>
      </c>
      <c r="P10" s="23" t="s">
        <v>14</v>
      </c>
      <c r="Q10" s="24" t="s">
        <v>13</v>
      </c>
      <c r="R10" s="23" t="s">
        <v>14</v>
      </c>
      <c r="S10" s="2"/>
      <c r="T10" s="2"/>
      <c r="U10" s="2"/>
      <c r="V10" s="2"/>
      <c r="W10" s="2"/>
      <c r="X10" s="2"/>
      <c r="Y10" s="2"/>
      <c r="Z10" s="2"/>
    </row>
    <row r="11" spans="1:26" ht="14.4" x14ac:dyDescent="0.3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5">
        <v>16</v>
      </c>
      <c r="Q11" s="25">
        <v>17</v>
      </c>
      <c r="R11" s="25">
        <v>18</v>
      </c>
      <c r="S11" s="26"/>
      <c r="T11" s="26"/>
      <c r="U11" s="26"/>
      <c r="V11" s="26"/>
      <c r="W11" s="26"/>
      <c r="X11" s="26"/>
      <c r="Y11" s="26"/>
      <c r="Z11" s="26"/>
    </row>
    <row r="12" spans="1:26" ht="21.9" customHeight="1" x14ac:dyDescent="0.3">
      <c r="A12" s="27">
        <v>1</v>
      </c>
      <c r="B12" s="28" t="s">
        <v>15</v>
      </c>
      <c r="C12" s="29" t="s">
        <v>16</v>
      </c>
      <c r="D12" s="30">
        <v>17</v>
      </c>
      <c r="E12" s="31">
        <v>4</v>
      </c>
      <c r="F12" s="32">
        <v>1</v>
      </c>
      <c r="G12" s="31">
        <v>2</v>
      </c>
      <c r="H12" s="33">
        <f t="shared" ref="H12:H32" si="0">D12+E12+F12+G12</f>
        <v>24</v>
      </c>
      <c r="I12" s="34">
        <v>17</v>
      </c>
      <c r="J12" s="35">
        <f t="shared" ref="J12:J32" si="1">I12/D12*100</f>
        <v>100</v>
      </c>
      <c r="K12" s="36">
        <v>4</v>
      </c>
      <c r="L12" s="35">
        <f t="shared" ref="L12:L32" si="2">K12/E12*100</f>
        <v>100</v>
      </c>
      <c r="M12" s="37">
        <v>1</v>
      </c>
      <c r="N12" s="35">
        <f t="shared" ref="N12:N32" si="3">M12/F12*100</f>
        <v>100</v>
      </c>
      <c r="O12" s="38">
        <v>2</v>
      </c>
      <c r="P12" s="35">
        <f t="shared" ref="P12:P32" si="4">O12/G12*100</f>
        <v>100</v>
      </c>
      <c r="Q12" s="39">
        <f t="shared" ref="Q12:Q32" si="5">SUM(I12,K12,M12,O12)</f>
        <v>24</v>
      </c>
      <c r="R12" s="35">
        <f t="shared" ref="R12:R32" si="6">Q12/H12*100</f>
        <v>100</v>
      </c>
      <c r="S12" s="2"/>
      <c r="T12" s="2"/>
      <c r="U12" s="2"/>
      <c r="V12" s="2"/>
      <c r="W12" s="2"/>
      <c r="X12" s="2"/>
      <c r="Y12" s="2"/>
      <c r="Z12" s="2"/>
    </row>
    <row r="13" spans="1:26" ht="21.9" customHeight="1" x14ac:dyDescent="0.3">
      <c r="A13" s="40"/>
      <c r="B13" s="41"/>
      <c r="C13" s="42" t="s">
        <v>17</v>
      </c>
      <c r="D13" s="43">
        <v>18</v>
      </c>
      <c r="E13" s="44">
        <v>9</v>
      </c>
      <c r="F13" s="45">
        <v>1</v>
      </c>
      <c r="G13" s="44">
        <v>2</v>
      </c>
      <c r="H13" s="46">
        <f t="shared" si="0"/>
        <v>30</v>
      </c>
      <c r="I13" s="47">
        <v>18</v>
      </c>
      <c r="J13" s="48">
        <f t="shared" si="1"/>
        <v>100</v>
      </c>
      <c r="K13" s="49">
        <v>8</v>
      </c>
      <c r="L13" s="48">
        <f t="shared" si="2"/>
        <v>88.888888888888886</v>
      </c>
      <c r="M13" s="50">
        <v>1</v>
      </c>
      <c r="N13" s="48">
        <f t="shared" si="3"/>
        <v>100</v>
      </c>
      <c r="O13" s="51">
        <v>2</v>
      </c>
      <c r="P13" s="48">
        <f t="shared" si="4"/>
        <v>100</v>
      </c>
      <c r="Q13" s="52">
        <f t="shared" si="5"/>
        <v>29</v>
      </c>
      <c r="R13" s="48">
        <f t="shared" si="6"/>
        <v>96.666666666666671</v>
      </c>
      <c r="S13" s="2"/>
      <c r="T13" s="2"/>
      <c r="U13" s="2"/>
      <c r="V13" s="2"/>
      <c r="W13" s="2"/>
      <c r="X13" s="2"/>
      <c r="Y13" s="2"/>
      <c r="Z13" s="2"/>
    </row>
    <row r="14" spans="1:26" ht="21.9" customHeight="1" x14ac:dyDescent="0.3">
      <c r="A14" s="53"/>
      <c r="B14" s="54"/>
      <c r="C14" s="42" t="s">
        <v>18</v>
      </c>
      <c r="D14" s="55">
        <v>19</v>
      </c>
      <c r="E14" s="47">
        <v>8</v>
      </c>
      <c r="F14" s="45">
        <v>1</v>
      </c>
      <c r="G14" s="47">
        <v>4</v>
      </c>
      <c r="H14" s="46">
        <f t="shared" si="0"/>
        <v>32</v>
      </c>
      <c r="I14" s="47">
        <v>19</v>
      </c>
      <c r="J14" s="48">
        <f t="shared" si="1"/>
        <v>100</v>
      </c>
      <c r="K14" s="49">
        <v>8</v>
      </c>
      <c r="L14" s="48">
        <f t="shared" si="2"/>
        <v>100</v>
      </c>
      <c r="M14" s="50">
        <v>1</v>
      </c>
      <c r="N14" s="48">
        <f t="shared" si="3"/>
        <v>100</v>
      </c>
      <c r="O14" s="51">
        <v>4</v>
      </c>
      <c r="P14" s="48">
        <f t="shared" si="4"/>
        <v>100</v>
      </c>
      <c r="Q14" s="52">
        <f t="shared" si="5"/>
        <v>32</v>
      </c>
      <c r="R14" s="48">
        <f t="shared" si="6"/>
        <v>100</v>
      </c>
      <c r="S14" s="2"/>
      <c r="T14" s="2"/>
      <c r="U14" s="2"/>
      <c r="V14" s="2"/>
      <c r="W14" s="2"/>
      <c r="X14" s="2"/>
      <c r="Y14" s="2"/>
      <c r="Z14" s="2"/>
    </row>
    <row r="15" spans="1:26" ht="21.9" customHeight="1" x14ac:dyDescent="0.3">
      <c r="A15" s="56">
        <v>2</v>
      </c>
      <c r="B15" s="57" t="s">
        <v>19</v>
      </c>
      <c r="C15" s="42" t="s">
        <v>20</v>
      </c>
      <c r="D15" s="55">
        <v>16</v>
      </c>
      <c r="E15" s="47">
        <v>7</v>
      </c>
      <c r="F15" s="45">
        <v>1</v>
      </c>
      <c r="G15" s="47">
        <v>1</v>
      </c>
      <c r="H15" s="46">
        <f t="shared" si="0"/>
        <v>25</v>
      </c>
      <c r="I15" s="47">
        <v>10</v>
      </c>
      <c r="J15" s="48">
        <f t="shared" si="1"/>
        <v>62.5</v>
      </c>
      <c r="K15" s="49">
        <v>7</v>
      </c>
      <c r="L15" s="48">
        <f t="shared" si="2"/>
        <v>100</v>
      </c>
      <c r="M15" s="50">
        <v>1</v>
      </c>
      <c r="N15" s="48">
        <f t="shared" si="3"/>
        <v>100</v>
      </c>
      <c r="O15" s="51">
        <v>1</v>
      </c>
      <c r="P15" s="48">
        <f t="shared" si="4"/>
        <v>100</v>
      </c>
      <c r="Q15" s="52">
        <f t="shared" si="5"/>
        <v>19</v>
      </c>
      <c r="R15" s="48">
        <f t="shared" si="6"/>
        <v>76</v>
      </c>
      <c r="S15" s="2"/>
      <c r="T15" s="2"/>
      <c r="U15" s="2"/>
      <c r="V15" s="2"/>
      <c r="W15" s="2"/>
      <c r="X15" s="2"/>
      <c r="Y15" s="2"/>
      <c r="Z15" s="2"/>
    </row>
    <row r="16" spans="1:26" ht="21.9" customHeight="1" x14ac:dyDescent="0.3">
      <c r="A16" s="53"/>
      <c r="B16" s="54"/>
      <c r="C16" s="42" t="s">
        <v>21</v>
      </c>
      <c r="D16" s="55">
        <v>14</v>
      </c>
      <c r="E16" s="47">
        <v>10</v>
      </c>
      <c r="F16" s="45">
        <v>1</v>
      </c>
      <c r="G16" s="47">
        <v>3</v>
      </c>
      <c r="H16" s="46">
        <f t="shared" si="0"/>
        <v>28</v>
      </c>
      <c r="I16" s="47">
        <v>14</v>
      </c>
      <c r="J16" s="48">
        <f t="shared" si="1"/>
        <v>100</v>
      </c>
      <c r="K16" s="49">
        <v>10</v>
      </c>
      <c r="L16" s="48">
        <f t="shared" si="2"/>
        <v>100</v>
      </c>
      <c r="M16" s="50">
        <v>1</v>
      </c>
      <c r="N16" s="48">
        <f t="shared" si="3"/>
        <v>100</v>
      </c>
      <c r="O16" s="51">
        <v>3</v>
      </c>
      <c r="P16" s="48">
        <f t="shared" si="4"/>
        <v>100</v>
      </c>
      <c r="Q16" s="52">
        <f t="shared" si="5"/>
        <v>28</v>
      </c>
      <c r="R16" s="48">
        <f t="shared" si="6"/>
        <v>100</v>
      </c>
      <c r="S16" s="2"/>
      <c r="T16" s="2"/>
      <c r="U16" s="2"/>
      <c r="V16" s="2"/>
      <c r="W16" s="2"/>
      <c r="X16" s="2"/>
      <c r="Y16" s="2"/>
      <c r="Z16" s="2"/>
    </row>
    <row r="17" spans="1:26" ht="21.9" customHeight="1" x14ac:dyDescent="0.3">
      <c r="A17" s="58">
        <v>3</v>
      </c>
      <c r="B17" s="59" t="s">
        <v>22</v>
      </c>
      <c r="C17" s="42" t="s">
        <v>23</v>
      </c>
      <c r="D17" s="55">
        <v>26</v>
      </c>
      <c r="E17" s="47">
        <v>9</v>
      </c>
      <c r="F17" s="45">
        <v>1</v>
      </c>
      <c r="G17" s="47">
        <v>3</v>
      </c>
      <c r="H17" s="46">
        <f t="shared" si="0"/>
        <v>39</v>
      </c>
      <c r="I17" s="47">
        <v>11</v>
      </c>
      <c r="J17" s="48">
        <f t="shared" si="1"/>
        <v>42.307692307692307</v>
      </c>
      <c r="K17" s="49">
        <v>5</v>
      </c>
      <c r="L17" s="48">
        <f t="shared" si="2"/>
        <v>55.555555555555557</v>
      </c>
      <c r="M17" s="50">
        <v>1</v>
      </c>
      <c r="N17" s="48">
        <f t="shared" si="3"/>
        <v>100</v>
      </c>
      <c r="O17" s="51">
        <v>3</v>
      </c>
      <c r="P17" s="48">
        <f t="shared" si="4"/>
        <v>100</v>
      </c>
      <c r="Q17" s="52">
        <f t="shared" si="5"/>
        <v>20</v>
      </c>
      <c r="R17" s="48">
        <f t="shared" si="6"/>
        <v>51.282051282051277</v>
      </c>
      <c r="S17" s="2"/>
      <c r="T17" s="2"/>
      <c r="U17" s="2"/>
      <c r="V17" s="2"/>
      <c r="W17" s="2"/>
      <c r="X17" s="2"/>
      <c r="Y17" s="2"/>
      <c r="Z17" s="2"/>
    </row>
    <row r="18" spans="1:26" ht="21.9" customHeight="1" x14ac:dyDescent="0.3">
      <c r="A18" s="56">
        <v>4</v>
      </c>
      <c r="B18" s="57" t="s">
        <v>24</v>
      </c>
      <c r="C18" s="42" t="s">
        <v>24</v>
      </c>
      <c r="D18" s="55">
        <v>20</v>
      </c>
      <c r="E18" s="47">
        <v>6</v>
      </c>
      <c r="F18" s="45">
        <v>1</v>
      </c>
      <c r="G18" s="47">
        <v>3</v>
      </c>
      <c r="H18" s="46">
        <f t="shared" si="0"/>
        <v>30</v>
      </c>
      <c r="I18" s="47">
        <v>20</v>
      </c>
      <c r="J18" s="48">
        <f t="shared" si="1"/>
        <v>100</v>
      </c>
      <c r="K18" s="49">
        <v>6</v>
      </c>
      <c r="L18" s="48">
        <f t="shared" si="2"/>
        <v>100</v>
      </c>
      <c r="M18" s="50">
        <v>1</v>
      </c>
      <c r="N18" s="48">
        <f t="shared" si="3"/>
        <v>100</v>
      </c>
      <c r="O18" s="51">
        <v>3</v>
      </c>
      <c r="P18" s="48">
        <f t="shared" si="4"/>
        <v>100</v>
      </c>
      <c r="Q18" s="52">
        <f t="shared" si="5"/>
        <v>30</v>
      </c>
      <c r="R18" s="48">
        <f t="shared" si="6"/>
        <v>100</v>
      </c>
      <c r="S18" s="2"/>
      <c r="T18" s="2"/>
      <c r="U18" s="2"/>
      <c r="V18" s="2"/>
      <c r="W18" s="2"/>
      <c r="X18" s="2"/>
      <c r="Y18" s="2"/>
      <c r="Z18" s="2"/>
    </row>
    <row r="19" spans="1:26" ht="21.9" customHeight="1" x14ac:dyDescent="0.3">
      <c r="A19" s="40"/>
      <c r="B19" s="41"/>
      <c r="C19" s="42" t="s">
        <v>25</v>
      </c>
      <c r="D19" s="55">
        <v>6</v>
      </c>
      <c r="E19" s="47">
        <v>1</v>
      </c>
      <c r="F19" s="45">
        <v>1</v>
      </c>
      <c r="G19" s="47">
        <v>0</v>
      </c>
      <c r="H19" s="46">
        <f t="shared" si="0"/>
        <v>8</v>
      </c>
      <c r="I19" s="47">
        <v>6</v>
      </c>
      <c r="J19" s="48">
        <f t="shared" si="1"/>
        <v>100</v>
      </c>
      <c r="K19" s="49">
        <v>1</v>
      </c>
      <c r="L19" s="48">
        <f t="shared" si="2"/>
        <v>100</v>
      </c>
      <c r="M19" s="50">
        <v>1</v>
      </c>
      <c r="N19" s="48">
        <f t="shared" si="3"/>
        <v>100</v>
      </c>
      <c r="O19" s="60" t="s">
        <v>26</v>
      </c>
      <c r="P19" s="48">
        <v>0</v>
      </c>
      <c r="Q19" s="52">
        <f t="shared" si="5"/>
        <v>8</v>
      </c>
      <c r="R19" s="48">
        <f t="shared" si="6"/>
        <v>100</v>
      </c>
      <c r="S19" s="2"/>
      <c r="T19" s="2"/>
      <c r="U19" s="2"/>
      <c r="V19" s="2"/>
      <c r="W19" s="2"/>
      <c r="X19" s="2"/>
      <c r="Y19" s="2"/>
      <c r="Z19" s="2"/>
    </row>
    <row r="20" spans="1:26" ht="21.9" customHeight="1" x14ac:dyDescent="0.3">
      <c r="A20" s="53"/>
      <c r="B20" s="54"/>
      <c r="C20" s="42" t="s">
        <v>27</v>
      </c>
      <c r="D20" s="55">
        <v>9</v>
      </c>
      <c r="E20" s="47">
        <v>3</v>
      </c>
      <c r="F20" s="45">
        <v>1</v>
      </c>
      <c r="G20" s="47">
        <v>1</v>
      </c>
      <c r="H20" s="46">
        <f t="shared" si="0"/>
        <v>14</v>
      </c>
      <c r="I20" s="47">
        <v>9</v>
      </c>
      <c r="J20" s="48">
        <f t="shared" si="1"/>
        <v>100</v>
      </c>
      <c r="K20" s="49">
        <v>3</v>
      </c>
      <c r="L20" s="48">
        <f t="shared" si="2"/>
        <v>100</v>
      </c>
      <c r="M20" s="50">
        <v>1</v>
      </c>
      <c r="N20" s="48">
        <f t="shared" si="3"/>
        <v>100</v>
      </c>
      <c r="O20" s="51">
        <v>1</v>
      </c>
      <c r="P20" s="48">
        <f t="shared" si="4"/>
        <v>100</v>
      </c>
      <c r="Q20" s="52">
        <f t="shared" si="5"/>
        <v>14</v>
      </c>
      <c r="R20" s="48">
        <f t="shared" si="6"/>
        <v>100</v>
      </c>
      <c r="S20" s="2"/>
      <c r="T20" s="2"/>
      <c r="U20" s="2"/>
      <c r="V20" s="2"/>
      <c r="W20" s="2"/>
      <c r="X20" s="2"/>
      <c r="Y20" s="2"/>
      <c r="Z20" s="2"/>
    </row>
    <row r="21" spans="1:26" ht="21.9" customHeight="1" x14ac:dyDescent="0.3">
      <c r="A21" s="58">
        <v>5</v>
      </c>
      <c r="B21" s="59" t="s">
        <v>28</v>
      </c>
      <c r="C21" s="42" t="s">
        <v>28</v>
      </c>
      <c r="D21" s="55">
        <v>27</v>
      </c>
      <c r="E21" s="47">
        <v>6</v>
      </c>
      <c r="F21" s="45">
        <v>1</v>
      </c>
      <c r="G21" s="47">
        <v>3</v>
      </c>
      <c r="H21" s="46">
        <f t="shared" si="0"/>
        <v>37</v>
      </c>
      <c r="I21" s="47">
        <v>26</v>
      </c>
      <c r="J21" s="48">
        <f t="shared" si="1"/>
        <v>96.296296296296291</v>
      </c>
      <c r="K21" s="49">
        <v>6</v>
      </c>
      <c r="L21" s="48">
        <f t="shared" si="2"/>
        <v>100</v>
      </c>
      <c r="M21" s="50">
        <v>1</v>
      </c>
      <c r="N21" s="48">
        <f t="shared" si="3"/>
        <v>100</v>
      </c>
      <c r="O21" s="51">
        <v>3</v>
      </c>
      <c r="P21" s="48">
        <f t="shared" si="4"/>
        <v>100</v>
      </c>
      <c r="Q21" s="52">
        <f t="shared" si="5"/>
        <v>36</v>
      </c>
      <c r="R21" s="48">
        <f t="shared" si="6"/>
        <v>97.297297297297305</v>
      </c>
      <c r="S21" s="2"/>
      <c r="T21" s="2"/>
      <c r="U21" s="2"/>
      <c r="V21" s="2"/>
      <c r="W21" s="2"/>
      <c r="X21" s="2"/>
      <c r="Y21" s="2"/>
      <c r="Z21" s="2"/>
    </row>
    <row r="22" spans="1:26" ht="21.9" customHeight="1" x14ac:dyDescent="0.3">
      <c r="A22" s="56">
        <v>6</v>
      </c>
      <c r="B22" s="57" t="s">
        <v>29</v>
      </c>
      <c r="C22" s="42" t="s">
        <v>29</v>
      </c>
      <c r="D22" s="55">
        <v>24</v>
      </c>
      <c r="E22" s="47">
        <v>3</v>
      </c>
      <c r="F22" s="45">
        <v>1</v>
      </c>
      <c r="G22" s="47">
        <v>3</v>
      </c>
      <c r="H22" s="46">
        <f t="shared" si="0"/>
        <v>31</v>
      </c>
      <c r="I22" s="47">
        <v>24</v>
      </c>
      <c r="J22" s="48">
        <f t="shared" si="1"/>
        <v>100</v>
      </c>
      <c r="K22" s="49">
        <v>3</v>
      </c>
      <c r="L22" s="48">
        <f t="shared" si="2"/>
        <v>100</v>
      </c>
      <c r="M22" s="50">
        <v>1</v>
      </c>
      <c r="N22" s="48">
        <f t="shared" si="3"/>
        <v>100</v>
      </c>
      <c r="O22" s="51">
        <v>3</v>
      </c>
      <c r="P22" s="48">
        <f t="shared" si="4"/>
        <v>100</v>
      </c>
      <c r="Q22" s="52">
        <f t="shared" si="5"/>
        <v>31</v>
      </c>
      <c r="R22" s="48">
        <f t="shared" si="6"/>
        <v>100</v>
      </c>
      <c r="S22" s="2"/>
      <c r="T22" s="2"/>
      <c r="U22" s="2"/>
      <c r="V22" s="2"/>
      <c r="W22" s="2"/>
      <c r="X22" s="2"/>
      <c r="Y22" s="2"/>
      <c r="Z22" s="2"/>
    </row>
    <row r="23" spans="1:26" ht="21.9" customHeight="1" x14ac:dyDescent="0.3">
      <c r="A23" s="53"/>
      <c r="B23" s="54"/>
      <c r="C23" s="42" t="s">
        <v>30</v>
      </c>
      <c r="D23" s="55">
        <v>18</v>
      </c>
      <c r="E23" s="47">
        <v>3</v>
      </c>
      <c r="F23" s="45">
        <v>1</v>
      </c>
      <c r="G23" s="47">
        <v>2</v>
      </c>
      <c r="H23" s="46">
        <f t="shared" si="0"/>
        <v>24</v>
      </c>
      <c r="I23" s="47">
        <v>18</v>
      </c>
      <c r="J23" s="48">
        <f t="shared" si="1"/>
        <v>100</v>
      </c>
      <c r="K23" s="49">
        <v>3</v>
      </c>
      <c r="L23" s="48">
        <f t="shared" si="2"/>
        <v>100</v>
      </c>
      <c r="M23" s="50">
        <v>1</v>
      </c>
      <c r="N23" s="48">
        <f t="shared" si="3"/>
        <v>100</v>
      </c>
      <c r="O23" s="51">
        <v>2</v>
      </c>
      <c r="P23" s="48">
        <f t="shared" si="4"/>
        <v>100</v>
      </c>
      <c r="Q23" s="52">
        <f t="shared" si="5"/>
        <v>24</v>
      </c>
      <c r="R23" s="48">
        <f t="shared" si="6"/>
        <v>100</v>
      </c>
      <c r="S23" s="2"/>
      <c r="T23" s="2"/>
      <c r="U23" s="2"/>
      <c r="V23" s="2"/>
      <c r="W23" s="2"/>
      <c r="X23" s="2"/>
      <c r="Y23" s="2"/>
      <c r="Z23" s="2"/>
    </row>
    <row r="24" spans="1:26" ht="21.9" customHeight="1" x14ac:dyDescent="0.3">
      <c r="A24" s="56">
        <v>7</v>
      </c>
      <c r="B24" s="57" t="s">
        <v>31</v>
      </c>
      <c r="C24" s="42" t="s">
        <v>31</v>
      </c>
      <c r="D24" s="55">
        <v>26</v>
      </c>
      <c r="E24" s="47">
        <v>6</v>
      </c>
      <c r="F24" s="45">
        <v>1</v>
      </c>
      <c r="G24" s="47">
        <v>3</v>
      </c>
      <c r="H24" s="46">
        <f t="shared" si="0"/>
        <v>36</v>
      </c>
      <c r="I24" s="47">
        <v>18</v>
      </c>
      <c r="J24" s="48">
        <f t="shared" si="1"/>
        <v>69.230769230769226</v>
      </c>
      <c r="K24" s="49">
        <v>5</v>
      </c>
      <c r="L24" s="48">
        <f t="shared" si="2"/>
        <v>83.333333333333343</v>
      </c>
      <c r="M24" s="50">
        <v>1</v>
      </c>
      <c r="N24" s="48">
        <f t="shared" si="3"/>
        <v>100</v>
      </c>
      <c r="O24" s="51">
        <v>3</v>
      </c>
      <c r="P24" s="48">
        <f t="shared" si="4"/>
        <v>100</v>
      </c>
      <c r="Q24" s="52">
        <f t="shared" si="5"/>
        <v>27</v>
      </c>
      <c r="R24" s="48">
        <f t="shared" si="6"/>
        <v>75</v>
      </c>
      <c r="S24" s="2"/>
      <c r="T24" s="2"/>
      <c r="U24" s="2"/>
      <c r="V24" s="2"/>
      <c r="W24" s="2"/>
      <c r="X24" s="2"/>
      <c r="Y24" s="2"/>
      <c r="Z24" s="2"/>
    </row>
    <row r="25" spans="1:26" ht="21.9" customHeight="1" x14ac:dyDescent="0.3">
      <c r="A25" s="53"/>
      <c r="B25" s="54"/>
      <c r="C25" s="42" t="s">
        <v>32</v>
      </c>
      <c r="D25" s="55">
        <v>15</v>
      </c>
      <c r="E25" s="47">
        <v>4</v>
      </c>
      <c r="F25" s="45">
        <v>1</v>
      </c>
      <c r="G25" s="47">
        <v>1</v>
      </c>
      <c r="H25" s="46">
        <f t="shared" si="0"/>
        <v>21</v>
      </c>
      <c r="I25" s="47">
        <v>15</v>
      </c>
      <c r="J25" s="48">
        <f t="shared" si="1"/>
        <v>100</v>
      </c>
      <c r="K25" s="49">
        <v>4</v>
      </c>
      <c r="L25" s="48">
        <f t="shared" si="2"/>
        <v>100</v>
      </c>
      <c r="M25" s="50">
        <v>1</v>
      </c>
      <c r="N25" s="48">
        <f t="shared" si="3"/>
        <v>100</v>
      </c>
      <c r="O25" s="51">
        <v>1</v>
      </c>
      <c r="P25" s="48">
        <f t="shared" si="4"/>
        <v>100</v>
      </c>
      <c r="Q25" s="52">
        <f t="shared" si="5"/>
        <v>21</v>
      </c>
      <c r="R25" s="48">
        <f t="shared" si="6"/>
        <v>100</v>
      </c>
      <c r="S25" s="2"/>
      <c r="T25" s="2"/>
      <c r="U25" s="2"/>
      <c r="V25" s="2"/>
      <c r="W25" s="2"/>
      <c r="X25" s="2"/>
      <c r="Y25" s="2"/>
      <c r="Z25" s="2"/>
    </row>
    <row r="26" spans="1:26" ht="21.9" customHeight="1" x14ac:dyDescent="0.3">
      <c r="A26" s="56">
        <v>8</v>
      </c>
      <c r="B26" s="57" t="s">
        <v>33</v>
      </c>
      <c r="C26" s="42" t="s">
        <v>33</v>
      </c>
      <c r="D26" s="55">
        <v>21</v>
      </c>
      <c r="E26" s="47">
        <v>6</v>
      </c>
      <c r="F26" s="45">
        <v>1</v>
      </c>
      <c r="G26" s="47">
        <v>1</v>
      </c>
      <c r="H26" s="46">
        <f t="shared" si="0"/>
        <v>29</v>
      </c>
      <c r="I26" s="47">
        <v>1</v>
      </c>
      <c r="J26" s="48">
        <f t="shared" si="1"/>
        <v>4.7619047619047619</v>
      </c>
      <c r="K26" s="49">
        <v>1</v>
      </c>
      <c r="L26" s="48">
        <f t="shared" si="2"/>
        <v>16.666666666666664</v>
      </c>
      <c r="M26" s="50">
        <v>1</v>
      </c>
      <c r="N26" s="48">
        <f t="shared" si="3"/>
        <v>100</v>
      </c>
      <c r="O26" s="51">
        <v>1</v>
      </c>
      <c r="P26" s="48">
        <f t="shared" si="4"/>
        <v>100</v>
      </c>
      <c r="Q26" s="52">
        <f t="shared" si="5"/>
        <v>4</v>
      </c>
      <c r="R26" s="48">
        <f t="shared" si="6"/>
        <v>13.793103448275861</v>
      </c>
      <c r="S26" s="2"/>
      <c r="T26" s="2"/>
      <c r="U26" s="2"/>
      <c r="V26" s="2"/>
      <c r="W26" s="2"/>
      <c r="X26" s="2"/>
      <c r="Y26" s="2"/>
      <c r="Z26" s="2"/>
    </row>
    <row r="27" spans="1:26" ht="21.9" customHeight="1" x14ac:dyDescent="0.3">
      <c r="A27" s="40"/>
      <c r="B27" s="41"/>
      <c r="C27" s="42" t="s">
        <v>34</v>
      </c>
      <c r="D27" s="55">
        <v>15</v>
      </c>
      <c r="E27" s="47">
        <v>4</v>
      </c>
      <c r="F27" s="45">
        <v>1</v>
      </c>
      <c r="G27" s="47">
        <v>1</v>
      </c>
      <c r="H27" s="46">
        <f t="shared" si="0"/>
        <v>21</v>
      </c>
      <c r="I27" s="47">
        <v>15</v>
      </c>
      <c r="J27" s="48">
        <f t="shared" si="1"/>
        <v>100</v>
      </c>
      <c r="K27" s="49">
        <v>4</v>
      </c>
      <c r="L27" s="48">
        <f t="shared" si="2"/>
        <v>100</v>
      </c>
      <c r="M27" s="50">
        <v>1</v>
      </c>
      <c r="N27" s="48">
        <f t="shared" si="3"/>
        <v>100</v>
      </c>
      <c r="O27" s="51">
        <v>1</v>
      </c>
      <c r="P27" s="48">
        <f t="shared" si="4"/>
        <v>100</v>
      </c>
      <c r="Q27" s="52">
        <f t="shared" si="5"/>
        <v>21</v>
      </c>
      <c r="R27" s="48">
        <f t="shared" si="6"/>
        <v>100</v>
      </c>
      <c r="S27" s="2"/>
      <c r="T27" s="2"/>
      <c r="U27" s="2"/>
      <c r="V27" s="2"/>
      <c r="W27" s="2"/>
      <c r="X27" s="2"/>
      <c r="Y27" s="2"/>
      <c r="Z27" s="2"/>
    </row>
    <row r="28" spans="1:26" ht="21.9" customHeight="1" x14ac:dyDescent="0.3">
      <c r="A28" s="53"/>
      <c r="B28" s="54"/>
      <c r="C28" s="42" t="s">
        <v>35</v>
      </c>
      <c r="D28" s="55">
        <v>11</v>
      </c>
      <c r="E28" s="47">
        <v>3</v>
      </c>
      <c r="F28" s="45">
        <v>1</v>
      </c>
      <c r="G28" s="47">
        <v>1</v>
      </c>
      <c r="H28" s="46">
        <f t="shared" si="0"/>
        <v>16</v>
      </c>
      <c r="I28" s="47">
        <v>11</v>
      </c>
      <c r="J28" s="48">
        <f t="shared" si="1"/>
        <v>100</v>
      </c>
      <c r="K28" s="49">
        <v>3</v>
      </c>
      <c r="L28" s="48">
        <f t="shared" si="2"/>
        <v>100</v>
      </c>
      <c r="M28" s="50">
        <v>1</v>
      </c>
      <c r="N28" s="48">
        <f t="shared" si="3"/>
        <v>100</v>
      </c>
      <c r="O28" s="51">
        <v>1</v>
      </c>
      <c r="P28" s="48">
        <f t="shared" si="4"/>
        <v>100</v>
      </c>
      <c r="Q28" s="52">
        <f t="shared" si="5"/>
        <v>16</v>
      </c>
      <c r="R28" s="48">
        <f t="shared" si="6"/>
        <v>100</v>
      </c>
      <c r="S28" s="2"/>
      <c r="T28" s="2"/>
      <c r="U28" s="2"/>
      <c r="V28" s="2"/>
      <c r="W28" s="2"/>
      <c r="X28" s="2"/>
      <c r="Y28" s="2"/>
      <c r="Z28" s="2"/>
    </row>
    <row r="29" spans="1:26" ht="21.9" customHeight="1" x14ac:dyDescent="0.3">
      <c r="A29" s="56">
        <v>9</v>
      </c>
      <c r="B29" s="57" t="s">
        <v>36</v>
      </c>
      <c r="C29" s="42" t="s">
        <v>37</v>
      </c>
      <c r="D29" s="55">
        <v>27</v>
      </c>
      <c r="E29" s="47">
        <v>5</v>
      </c>
      <c r="F29" s="45">
        <v>1</v>
      </c>
      <c r="G29" s="47">
        <v>2</v>
      </c>
      <c r="H29" s="46">
        <f t="shared" si="0"/>
        <v>35</v>
      </c>
      <c r="I29" s="47">
        <v>14</v>
      </c>
      <c r="J29" s="48">
        <f t="shared" si="1"/>
        <v>51.851851851851848</v>
      </c>
      <c r="K29" s="49">
        <v>2</v>
      </c>
      <c r="L29" s="48">
        <f t="shared" si="2"/>
        <v>40</v>
      </c>
      <c r="M29" s="50">
        <v>1</v>
      </c>
      <c r="N29" s="48">
        <f t="shared" si="3"/>
        <v>100</v>
      </c>
      <c r="O29" s="51">
        <v>2</v>
      </c>
      <c r="P29" s="48">
        <f t="shared" si="4"/>
        <v>100</v>
      </c>
      <c r="Q29" s="52">
        <f t="shared" si="5"/>
        <v>19</v>
      </c>
      <c r="R29" s="48">
        <f t="shared" si="6"/>
        <v>54.285714285714285</v>
      </c>
      <c r="S29" s="2"/>
      <c r="T29" s="2"/>
      <c r="U29" s="2"/>
      <c r="V29" s="2"/>
      <c r="W29" s="2"/>
      <c r="X29" s="2"/>
      <c r="Y29" s="2"/>
      <c r="Z29" s="2"/>
    </row>
    <row r="30" spans="1:26" ht="21.9" customHeight="1" x14ac:dyDescent="0.3">
      <c r="A30" s="40"/>
      <c r="B30" s="41"/>
      <c r="C30" s="42" t="s">
        <v>38</v>
      </c>
      <c r="D30" s="55">
        <v>14</v>
      </c>
      <c r="E30" s="47">
        <v>2</v>
      </c>
      <c r="F30" s="45">
        <v>1</v>
      </c>
      <c r="G30" s="47">
        <v>1</v>
      </c>
      <c r="H30" s="46">
        <f t="shared" si="0"/>
        <v>18</v>
      </c>
      <c r="I30" s="47">
        <v>14</v>
      </c>
      <c r="J30" s="48">
        <f t="shared" si="1"/>
        <v>100</v>
      </c>
      <c r="K30" s="49">
        <v>2</v>
      </c>
      <c r="L30" s="48">
        <f t="shared" si="2"/>
        <v>100</v>
      </c>
      <c r="M30" s="50">
        <v>1</v>
      </c>
      <c r="N30" s="48">
        <f t="shared" si="3"/>
        <v>100</v>
      </c>
      <c r="O30" s="51">
        <v>1</v>
      </c>
      <c r="P30" s="48">
        <f t="shared" si="4"/>
        <v>100</v>
      </c>
      <c r="Q30" s="52">
        <f t="shared" si="5"/>
        <v>18</v>
      </c>
      <c r="R30" s="48">
        <f t="shared" si="6"/>
        <v>100</v>
      </c>
      <c r="S30" s="2"/>
      <c r="T30" s="2"/>
      <c r="U30" s="2"/>
      <c r="V30" s="2"/>
      <c r="W30" s="2"/>
      <c r="X30" s="2"/>
      <c r="Y30" s="2"/>
      <c r="Z30" s="2"/>
    </row>
    <row r="31" spans="1:26" ht="21.9" customHeight="1" x14ac:dyDescent="0.3">
      <c r="A31" s="61"/>
      <c r="B31" s="62"/>
      <c r="C31" s="42" t="s">
        <v>39</v>
      </c>
      <c r="D31" s="55">
        <v>14</v>
      </c>
      <c r="E31" s="47">
        <v>4</v>
      </c>
      <c r="F31" s="45">
        <v>1</v>
      </c>
      <c r="G31" s="47">
        <v>0</v>
      </c>
      <c r="H31" s="46">
        <f t="shared" si="0"/>
        <v>19</v>
      </c>
      <c r="I31" s="47">
        <v>14</v>
      </c>
      <c r="J31" s="48">
        <f t="shared" si="1"/>
        <v>100</v>
      </c>
      <c r="K31" s="49">
        <v>4</v>
      </c>
      <c r="L31" s="48">
        <f t="shared" si="2"/>
        <v>100</v>
      </c>
      <c r="M31" s="50">
        <v>1</v>
      </c>
      <c r="N31" s="48">
        <f t="shared" si="3"/>
        <v>100</v>
      </c>
      <c r="O31" s="60" t="s">
        <v>26</v>
      </c>
      <c r="P31" s="48">
        <v>0</v>
      </c>
      <c r="Q31" s="52">
        <f t="shared" si="5"/>
        <v>19</v>
      </c>
      <c r="R31" s="48">
        <f t="shared" si="6"/>
        <v>100</v>
      </c>
      <c r="S31" s="2"/>
      <c r="T31" s="2"/>
      <c r="U31" s="2"/>
      <c r="V31" s="2"/>
      <c r="W31" s="2"/>
      <c r="X31" s="2"/>
      <c r="Y31" s="2"/>
      <c r="Z31" s="2"/>
    </row>
    <row r="32" spans="1:26" ht="21.9" customHeight="1" x14ac:dyDescent="0.3">
      <c r="A32" s="63">
        <v>10</v>
      </c>
      <c r="B32" s="64" t="s">
        <v>40</v>
      </c>
      <c r="C32" s="65" t="s">
        <v>41</v>
      </c>
      <c r="D32" s="66">
        <v>34</v>
      </c>
      <c r="E32" s="67">
        <v>11</v>
      </c>
      <c r="F32" s="68">
        <v>1</v>
      </c>
      <c r="G32" s="67">
        <v>5</v>
      </c>
      <c r="H32" s="69">
        <f t="shared" si="0"/>
        <v>51</v>
      </c>
      <c r="I32" s="67">
        <v>34</v>
      </c>
      <c r="J32" s="70">
        <f t="shared" si="1"/>
        <v>100</v>
      </c>
      <c r="K32" s="71">
        <v>11</v>
      </c>
      <c r="L32" s="70">
        <f t="shared" si="2"/>
        <v>100</v>
      </c>
      <c r="M32" s="72">
        <v>1</v>
      </c>
      <c r="N32" s="70">
        <f t="shared" si="3"/>
        <v>100</v>
      </c>
      <c r="O32" s="73">
        <v>5</v>
      </c>
      <c r="P32" s="70">
        <f t="shared" si="4"/>
        <v>100</v>
      </c>
      <c r="Q32" s="73">
        <f t="shared" si="5"/>
        <v>51</v>
      </c>
      <c r="R32" s="74">
        <f t="shared" si="6"/>
        <v>100</v>
      </c>
      <c r="S32" s="2"/>
      <c r="T32" s="2"/>
      <c r="U32" s="2"/>
      <c r="V32" s="2"/>
      <c r="W32" s="2"/>
      <c r="X32" s="2"/>
      <c r="Y32" s="2"/>
      <c r="Z32" s="2"/>
    </row>
    <row r="33" spans="1:26" ht="16.2" thickBot="1" x14ac:dyDescent="0.35">
      <c r="A33" s="75" t="s">
        <v>42</v>
      </c>
      <c r="B33" s="76"/>
      <c r="C33" s="77"/>
      <c r="D33" s="78">
        <f t="shared" ref="D33:I33" si="7">SUM(D12:D32)</f>
        <v>391</v>
      </c>
      <c r="E33" s="78">
        <f t="shared" si="7"/>
        <v>114</v>
      </c>
      <c r="F33" s="79">
        <f t="shared" si="7"/>
        <v>21</v>
      </c>
      <c r="G33" s="78">
        <f t="shared" si="7"/>
        <v>42</v>
      </c>
      <c r="H33" s="78">
        <f t="shared" si="7"/>
        <v>568</v>
      </c>
      <c r="I33" s="78">
        <f t="shared" si="7"/>
        <v>328</v>
      </c>
      <c r="J33" s="80">
        <f>I33/D33*100</f>
        <v>83.887468030690542</v>
      </c>
      <c r="K33" s="78">
        <f>SUM(K12:K32)</f>
        <v>100</v>
      </c>
      <c r="L33" s="81">
        <f>K33/E33*100</f>
        <v>87.719298245614027</v>
      </c>
      <c r="M33" s="78">
        <f>SUM(M12:M32)</f>
        <v>21</v>
      </c>
      <c r="N33" s="81">
        <f>M33/F33*100</f>
        <v>100</v>
      </c>
      <c r="O33" s="78">
        <f>SUM(O12:O32)</f>
        <v>42</v>
      </c>
      <c r="P33" s="81">
        <f>O33/G33*100</f>
        <v>100</v>
      </c>
      <c r="Q33" s="78">
        <f>SUM(Q12:Q32)</f>
        <v>491</v>
      </c>
      <c r="R33" s="81">
        <f>Q33/H33*100</f>
        <v>86.443661971830991</v>
      </c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8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83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18">
    <mergeCell ref="G8:G10"/>
    <mergeCell ref="H8:H10"/>
    <mergeCell ref="I8:L8"/>
    <mergeCell ref="M8:N9"/>
    <mergeCell ref="O8:P9"/>
    <mergeCell ref="Q8:R9"/>
    <mergeCell ref="I9:J9"/>
    <mergeCell ref="K9:L9"/>
    <mergeCell ref="A3:R3"/>
    <mergeCell ref="A4:R4"/>
    <mergeCell ref="A5:R5"/>
    <mergeCell ref="A7:A10"/>
    <mergeCell ref="B7:B10"/>
    <mergeCell ref="C7:C10"/>
    <mergeCell ref="D7:H7"/>
    <mergeCell ref="I7:R7"/>
    <mergeCell ref="D8:E9"/>
    <mergeCell ref="F8:F10"/>
  </mergeCells>
  <printOptions horizontalCentered="1"/>
  <pageMargins left="0.18" right="0.12" top="0.94" bottom="0.74803149606299202" header="0" footer="0"/>
  <pageSetup paperSize="9" scale="6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2026-10-12T01:51:08Z</dcterms:created>
  <dcterms:modified xsi:type="dcterms:W3CDTF">2026-10-12T01:52:58Z</dcterms:modified>
</cp:coreProperties>
</file>