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8 Jumlah Peserta KB Aktif menurut Jenis Kontrasepsi\"/>
    </mc:Choice>
  </mc:AlternateContent>
  <xr:revisionPtr revIDLastSave="0" documentId="8_{7EA5E8E2-B470-4B4F-A463-06CB37494108}" xr6:coauthVersionLast="47" xr6:coauthVersionMax="47" xr10:uidLastSave="{00000000-0000-0000-0000-000000000000}"/>
  <bookViews>
    <workbookView xWindow="-108" yWindow="-108" windowWidth="23256" windowHeight="12456" xr2:uid="{B2EC5FD0-84BE-4D3E-842E-462C39198CD1}"/>
  </bookViews>
  <sheets>
    <sheet name="2020" sheetId="1" r:id="rId1"/>
  </sheets>
  <externalReferences>
    <externalReference r:id="rId2"/>
  </externalReferences>
  <definedNames>
    <definedName name="_xlnm.Print_Area" localSheetId="0">'2020'!$A$1:$T$37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O31" i="1"/>
  <c r="M31" i="1"/>
  <c r="K31" i="1"/>
  <c r="I31" i="1"/>
  <c r="G31" i="1"/>
  <c r="E31" i="1"/>
  <c r="S31" i="1" s="1"/>
  <c r="D31" i="1"/>
  <c r="S30" i="1"/>
  <c r="H30" i="1" s="1"/>
  <c r="N30" i="1"/>
  <c r="J30" i="1"/>
  <c r="C30" i="1"/>
  <c r="B30" i="1"/>
  <c r="A30" i="1"/>
  <c r="T29" i="1"/>
  <c r="S29" i="1"/>
  <c r="P29" i="1" s="1"/>
  <c r="F29" i="1"/>
  <c r="C29" i="1"/>
  <c r="T28" i="1"/>
  <c r="S28" i="1"/>
  <c r="R28" i="1" s="1"/>
  <c r="P28" i="1"/>
  <c r="N28" i="1"/>
  <c r="L28" i="1"/>
  <c r="J28" i="1"/>
  <c r="H28" i="1"/>
  <c r="F28" i="1"/>
  <c r="C28" i="1"/>
  <c r="B28" i="1"/>
  <c r="A28" i="1"/>
  <c r="S27" i="1"/>
  <c r="T27" i="1" s="1"/>
  <c r="R27" i="1"/>
  <c r="P27" i="1"/>
  <c r="L27" i="1"/>
  <c r="J27" i="1"/>
  <c r="H27" i="1"/>
  <c r="C27" i="1"/>
  <c r="T26" i="1"/>
  <c r="S26" i="1"/>
  <c r="P26" i="1" s="1"/>
  <c r="F26" i="1"/>
  <c r="C26" i="1"/>
  <c r="S25" i="1"/>
  <c r="R25" i="1" s="1"/>
  <c r="L25" i="1"/>
  <c r="J25" i="1"/>
  <c r="H25" i="1"/>
  <c r="C25" i="1"/>
  <c r="B25" i="1"/>
  <c r="A25" i="1"/>
  <c r="S24" i="1"/>
  <c r="L24" i="1" s="1"/>
  <c r="R24" i="1"/>
  <c r="P24" i="1"/>
  <c r="C24" i="1"/>
  <c r="S23" i="1"/>
  <c r="N23" i="1" s="1"/>
  <c r="C23" i="1"/>
  <c r="B23" i="1"/>
  <c r="A23" i="1"/>
  <c r="S22" i="1"/>
  <c r="T22" i="1" s="1"/>
  <c r="N22" i="1"/>
  <c r="L22" i="1"/>
  <c r="J22" i="1"/>
  <c r="H22" i="1"/>
  <c r="C22" i="1"/>
  <c r="S21" i="1"/>
  <c r="J21" i="1" s="1"/>
  <c r="R21" i="1"/>
  <c r="P21" i="1"/>
  <c r="N21" i="1"/>
  <c r="L21" i="1"/>
  <c r="C21" i="1"/>
  <c r="B21" i="1"/>
  <c r="A21" i="1"/>
  <c r="T20" i="1"/>
  <c r="S20" i="1"/>
  <c r="R20" i="1" s="1"/>
  <c r="L20" i="1"/>
  <c r="J20" i="1"/>
  <c r="H20" i="1"/>
  <c r="F20" i="1"/>
  <c r="C20" i="1"/>
  <c r="B20" i="1"/>
  <c r="A20" i="1"/>
  <c r="S19" i="1"/>
  <c r="J19" i="1" s="1"/>
  <c r="P19" i="1"/>
  <c r="C19" i="1"/>
  <c r="S18" i="1"/>
  <c r="N18" i="1" s="1"/>
  <c r="C18" i="1"/>
  <c r="S17" i="1"/>
  <c r="R17" i="1" s="1"/>
  <c r="L17" i="1"/>
  <c r="J17" i="1"/>
  <c r="H17" i="1"/>
  <c r="C17" i="1"/>
  <c r="B17" i="1"/>
  <c r="A17" i="1"/>
  <c r="S16" i="1"/>
  <c r="J16" i="1" s="1"/>
  <c r="P16" i="1"/>
  <c r="C16" i="1"/>
  <c r="B16" i="1"/>
  <c r="A16" i="1"/>
  <c r="S15" i="1"/>
  <c r="R15" i="1" s="1"/>
  <c r="L15" i="1"/>
  <c r="H15" i="1"/>
  <c r="C15" i="1"/>
  <c r="S14" i="1"/>
  <c r="T14" i="1" s="1"/>
  <c r="P14" i="1"/>
  <c r="L14" i="1"/>
  <c r="H14" i="1"/>
  <c r="C14" i="1"/>
  <c r="B14" i="1"/>
  <c r="A14" i="1"/>
  <c r="S13" i="1"/>
  <c r="N13" i="1" s="1"/>
  <c r="C13" i="1"/>
  <c r="S12" i="1"/>
  <c r="R12" i="1" s="1"/>
  <c r="H12" i="1"/>
  <c r="C12" i="1"/>
  <c r="S11" i="1"/>
  <c r="T11" i="1" s="1"/>
  <c r="P11" i="1"/>
  <c r="L11" i="1"/>
  <c r="H11" i="1"/>
  <c r="C11" i="1"/>
  <c r="B11" i="1"/>
  <c r="A11" i="1"/>
  <c r="J5" i="1"/>
  <c r="I5" i="1"/>
  <c r="J4" i="1"/>
  <c r="I4" i="1"/>
  <c r="T31" i="1" l="1"/>
  <c r="J31" i="1"/>
  <c r="H31" i="1"/>
  <c r="L31" i="1"/>
  <c r="N31" i="1"/>
  <c r="P31" i="1"/>
  <c r="R31" i="1"/>
  <c r="P13" i="1"/>
  <c r="L16" i="1"/>
  <c r="P18" i="1"/>
  <c r="L19" i="1"/>
  <c r="P23" i="1"/>
  <c r="N24" i="1"/>
  <c r="F25" i="1"/>
  <c r="T25" i="1"/>
  <c r="R26" i="1"/>
  <c r="N27" i="1"/>
  <c r="R29" i="1"/>
  <c r="J11" i="1"/>
  <c r="F12" i="1"/>
  <c r="T12" i="1"/>
  <c r="R13" i="1"/>
  <c r="J14" i="1"/>
  <c r="F15" i="1"/>
  <c r="T15" i="1"/>
  <c r="N16" i="1"/>
  <c r="F17" i="1"/>
  <c r="T17" i="1"/>
  <c r="R18" i="1"/>
  <c r="N19" i="1"/>
  <c r="R23" i="1"/>
  <c r="L30" i="1"/>
  <c r="F31" i="1"/>
  <c r="N11" i="1"/>
  <c r="J12" i="1"/>
  <c r="F13" i="1"/>
  <c r="T13" i="1"/>
  <c r="N14" i="1"/>
  <c r="J15" i="1"/>
  <c r="R16" i="1"/>
  <c r="F18" i="1"/>
  <c r="T18" i="1"/>
  <c r="R19" i="1"/>
  <c r="F23" i="1"/>
  <c r="T23" i="1"/>
  <c r="H26" i="1"/>
  <c r="H29" i="1"/>
  <c r="P30" i="1"/>
  <c r="L12" i="1"/>
  <c r="H13" i="1"/>
  <c r="H18" i="1"/>
  <c r="P22" i="1"/>
  <c r="H23" i="1"/>
  <c r="T24" i="1"/>
  <c r="N25" i="1"/>
  <c r="J26" i="1"/>
  <c r="F27" i="1"/>
  <c r="J29" i="1"/>
  <c r="R30" i="1"/>
  <c r="R11" i="1"/>
  <c r="N12" i="1"/>
  <c r="J13" i="1"/>
  <c r="R14" i="1"/>
  <c r="N15" i="1"/>
  <c r="F16" i="1"/>
  <c r="T16" i="1"/>
  <c r="N17" i="1"/>
  <c r="J18" i="1"/>
  <c r="F19" i="1"/>
  <c r="T19" i="1"/>
  <c r="N20" i="1"/>
  <c r="F21" i="1"/>
  <c r="T21" i="1"/>
  <c r="R22" i="1"/>
  <c r="J23" i="1"/>
  <c r="H24" i="1"/>
  <c r="P25" i="1"/>
  <c r="L26" i="1"/>
  <c r="L29" i="1"/>
  <c r="P12" i="1"/>
  <c r="P15" i="1"/>
  <c r="H16" i="1"/>
  <c r="P17" i="1"/>
  <c r="L18" i="1"/>
  <c r="H19" i="1"/>
  <c r="P20" i="1"/>
  <c r="H21" i="1"/>
  <c r="L23" i="1"/>
  <c r="J24" i="1"/>
  <c r="N26" i="1"/>
  <c r="N29" i="1"/>
  <c r="F30" i="1"/>
  <c r="T30" i="1"/>
  <c r="L13" i="1"/>
  <c r="F11" i="1"/>
  <c r="F14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G20" authorId="0" shapeId="0" xr:uid="{67B8D42B-08B1-4E07-8722-0589A0F9BD1F}">
      <text>
        <r>
          <rPr>
            <b/>
            <sz val="8"/>
            <color indexed="81"/>
            <rFont val="Tahoma"/>
            <family val="2"/>
          </rPr>
          <t>TOSHIBA:</t>
        </r>
        <r>
          <rPr>
            <sz val="16"/>
            <color indexed="81"/>
            <rFont val="Tahoma"/>
            <family val="2"/>
          </rPr>
          <t xml:space="preserve">
1820</t>
        </r>
      </text>
    </comment>
    <comment ref="I20" authorId="0" shapeId="0" xr:uid="{937C6872-162D-468F-B03F-A1AAB7A5E98B}">
      <text>
        <r>
          <rPr>
            <b/>
            <sz val="8"/>
            <color indexed="81"/>
            <rFont val="Tahoma"/>
            <family val="2"/>
          </rPr>
          <t>TOSHIBA: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1049</t>
        </r>
      </text>
    </comment>
    <comment ref="I27" authorId="0" shapeId="0" xr:uid="{ED32D4E5-252C-4DBD-A0F5-55201B596CDB}">
      <text>
        <r>
          <rPr>
            <b/>
            <sz val="8"/>
            <color indexed="81"/>
            <rFont val="Tahoma"/>
            <family val="2"/>
          </rPr>
          <t>TOSHIBA: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258</t>
        </r>
      </text>
    </comment>
  </commentList>
</comments>
</file>

<file path=xl/sharedStrings.xml><?xml version="1.0" encoding="utf-8"?>
<sst xmlns="http://schemas.openxmlformats.org/spreadsheetml/2006/main" count="49" uniqueCount="42">
  <si>
    <t>TABEL 28</t>
  </si>
  <si>
    <t>PESERTA KB AKTIF MENURUT JENIS KONTRASEPSI, KECAMATAN, DAN PUSKESMAS</t>
  </si>
  <si>
    <t>NO</t>
  </si>
  <si>
    <t>KECAMATAN</t>
  </si>
  <si>
    <t>PUSKESMAS</t>
  </si>
  <si>
    <t>JUMLAH PUS</t>
  </si>
  <si>
    <t>PESERTA KB AKTIF</t>
  </si>
  <si>
    <t xml:space="preserve">KONDOM </t>
  </si>
  <si>
    <t>%</t>
  </si>
  <si>
    <t>SUNTIK</t>
  </si>
  <si>
    <t>PIL</t>
  </si>
  <si>
    <t>AKDR</t>
  </si>
  <si>
    <t>MOP</t>
  </si>
  <si>
    <t>MOW</t>
  </si>
  <si>
    <t>IMPLAN</t>
  </si>
  <si>
    <t>JUMLAH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</si>
  <si>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</si>
  <si>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</si>
  <si>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</si>
  <si>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</si>
  <si>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</si>
  <si>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</si>
  <si>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</si>
  <si>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</si>
  <si>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</si>
  <si>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</si>
  <si>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</si>
  <si>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</si>
  <si>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</si>
  <si>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</si>
  <si>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</si>
  <si>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</si>
  <si>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</si>
  <si>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</si>
  <si>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</si>
  <si>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</si>
  <si>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 xml:space="preserve">JUMLAH (KAB/KOTA) </t>
  </si>
  <si>
    <t>Sumber : Seksi Kesehatan Keluarga dan Gizi  Dinas Kesehatan Kab.. Bulukumba</t>
  </si>
  <si>
    <t>Keterangan:</t>
  </si>
  <si>
    <t>AKDR: Alat Kontrasepsi Dalam Rahim</t>
  </si>
  <si>
    <t>MOP  : Metode Operasi Pria</t>
  </si>
  <si>
    <t>MOW : Metode Operasi Wanita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</si>
</sst>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_(* #,##0_);_(* \(#,##0\);_(* &quot;-&quot;_);_(@_)"/>
    <numFmt numFmtId="166" formatCode="_(* #,##0.00_);_(* \(#,##0.00\);_(* &quot;-&quot;??_);_(@_)"/>
    <numFmt numFmtId="167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2"/>
      <color theme="0"/>
      <name val="Arial"/>
      <family val="2"/>
    </font>
    <font>
      <b/>
      <sz val="8"/>
      <color indexed="81"/>
      <name val="Tahoma"/>
      <family val="2"/>
    </font>
    <font>
      <sz val="16"/>
      <color indexed="81"/>
      <name val="Tahoma"/>
      <family val="2"/>
    </font>
    <font>
      <sz val="8"/>
      <color indexed="81"/>
      <name val="Tahoma"/>
      <family val="2"/>
    </font>
    <font>
      <sz val="12"/>
      <color indexed="81"/>
      <name val="Tahoma"/>
      <family val="2"/>
    </font>
    <font>
      <sz val="14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3" fontId="2" fillId="4" borderId="14" xfId="0" applyNumberFormat="1" applyFont="1" applyFill="1" applyBorder="1" applyAlignment="1">
      <alignment vertical="center"/>
    </xf>
    <xf numFmtId="4" fontId="2" fillId="4" borderId="14" xfId="0" applyNumberFormat="1" applyFont="1" applyFill="1" applyBorder="1" applyAlignment="1">
      <alignment vertical="center"/>
    </xf>
    <xf numFmtId="164" fontId="2" fillId="4" borderId="14" xfId="0" applyNumberFormat="1" applyFont="1" applyFill="1" applyBorder="1" applyAlignment="1">
      <alignment vertical="center"/>
    </xf>
    <xf numFmtId="164" fontId="2" fillId="4" borderId="15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3" fontId="2" fillId="3" borderId="17" xfId="0" applyNumberFormat="1" applyFont="1" applyFill="1" applyBorder="1" applyAlignment="1">
      <alignment vertical="center"/>
    </xf>
    <xf numFmtId="4" fontId="2" fillId="3" borderId="17" xfId="0" applyNumberFormat="1" applyFont="1" applyFill="1" applyBorder="1" applyAlignment="1">
      <alignment vertical="center"/>
    </xf>
    <xf numFmtId="164" fontId="2" fillId="3" borderId="17" xfId="0" applyNumberFormat="1" applyFont="1" applyFill="1" applyBorder="1" applyAlignment="1">
      <alignment vertical="center"/>
    </xf>
    <xf numFmtId="164" fontId="2" fillId="3" borderId="18" xfId="0" applyNumberFormat="1" applyFont="1" applyFill="1" applyBorder="1" applyAlignment="1">
      <alignment vertical="center"/>
    </xf>
    <xf numFmtId="3" fontId="2" fillId="4" borderId="17" xfId="0" applyNumberFormat="1" applyFont="1" applyFill="1" applyBorder="1" applyAlignment="1">
      <alignment vertical="center"/>
    </xf>
    <xf numFmtId="4" fontId="2" fillId="4" borderId="17" xfId="0" applyNumberFormat="1" applyFont="1" applyFill="1" applyBorder="1" applyAlignment="1">
      <alignment vertical="center"/>
    </xf>
    <xf numFmtId="164" fontId="2" fillId="4" borderId="17" xfId="0" applyNumberFormat="1" applyFont="1" applyFill="1" applyBorder="1" applyAlignment="1">
      <alignment vertical="center"/>
    </xf>
    <xf numFmtId="164" fontId="2" fillId="4" borderId="18" xfId="0" applyNumberFormat="1" applyFont="1" applyFill="1" applyBorder="1" applyAlignment="1">
      <alignment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left" vertical="center"/>
    </xf>
    <xf numFmtId="0" fontId="2" fillId="5" borderId="0" xfId="0" applyFont="1" applyFill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164" fontId="2" fillId="3" borderId="21" xfId="0" applyNumberFormat="1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3" fontId="3" fillId="4" borderId="23" xfId="1" applyNumberFormat="1" applyFont="1" applyFill="1" applyBorder="1" applyAlignment="1">
      <alignment horizontal="center" vertical="center"/>
    </xf>
    <xf numFmtId="167" fontId="3" fillId="4" borderId="23" xfId="2" applyNumberFormat="1" applyFont="1" applyFill="1" applyBorder="1" applyAlignment="1">
      <alignment horizontal="center" vertical="center"/>
    </xf>
    <xf numFmtId="4" fontId="3" fillId="4" borderId="23" xfId="2" applyNumberFormat="1" applyFont="1" applyFill="1" applyBorder="1" applyAlignment="1">
      <alignment horizontal="center" vertical="center"/>
    </xf>
    <xf numFmtId="3" fontId="3" fillId="4" borderId="23" xfId="2" applyNumberFormat="1" applyFont="1" applyFill="1" applyBorder="1" applyAlignment="1">
      <alignment horizontal="center" vertical="center"/>
    </xf>
    <xf numFmtId="167" fontId="3" fillId="4" borderId="24" xfId="2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7" fontId="2" fillId="0" borderId="5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</cellXfs>
  <cellStyles count="3">
    <cellStyle name="Comma [0] 2 2" xfId="1" xr:uid="{BF31AF02-0C2A-45F6-BCBF-6EDFEEBD8B39}"/>
    <cellStyle name="Comma 2 2" xfId="2" xr:uid="{25A1B29D-44D6-4CD5-86BD-FA2BADDD6AA8}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0.xls" TargetMode="External"/><Relationship Id="rId1" Type="http://schemas.openxmlformats.org/officeDocument/2006/relationships/externalLinkPath" Target="/2024%20SATU%20DATA%20INDONESIA/SDI%20DINKES%202024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562393-6D5A-46EF-92EB-19181E54E186}" name="Table93" displayName="Table93" ref="A10:T31" totalsRowShown="0" headerRowDxfId="22" dataDxfId="21" headerRowBorderDxfId="19" tableBorderDxfId="20">
  <autoFilter ref="A10:T31" xr:uid="{C7220C06-42AE-4DD7-98AB-08664BE999DA}"/>
  <tableColumns count="20">
    <tableColumn id="1" xr3:uid="{B6603BDF-B4E9-4912-890B-2F92598359C7}" name="1" dataDxfId="18"/>
    <tableColumn id="2" xr3:uid="{98F22C79-3664-4AB8-AA42-031F16D12592}" name="2" dataDxfId="17"/>
    <tableColumn id="3" xr3:uid="{B3344880-DC01-48F3-9795-86D9D84EC49A}" name="3" dataDxfId="16"/>
    <tableColumn id="4" xr3:uid="{385C2B80-B6FA-4CB5-B6E0-8B030E711B6D}" name="4" dataDxfId="15"/>
    <tableColumn id="5" xr3:uid="{A5095419-E182-41A6-B17D-83ED216327C9}" name="5" dataDxfId="14"/>
    <tableColumn id="6" xr3:uid="{9D05730D-DBFF-486F-9B3E-CFD3FDA74DDC}" name="6">
      <calculatedColumnFormula>E11/$S11*100</calculatedColumnFormula>
    </tableColumn>
    <tableColumn id="7" xr3:uid="{38498114-5363-41E4-BC4F-6AEEC7BE6E48}" name="7" dataDxfId="13"/>
    <tableColumn id="8" xr3:uid="{0CF6F4FF-1713-4772-9A80-9D051468F578}" name="8" dataDxfId="12">
      <calculatedColumnFormula>G11/$S11*100</calculatedColumnFormula>
    </tableColumn>
    <tableColumn id="9" xr3:uid="{BEC25FAC-9E77-48A2-B9BD-C61E55610C54}" name="9" dataDxfId="11"/>
    <tableColumn id="10" xr3:uid="{DFC8D1DE-446E-408E-A58B-807DE386D16B}" name="10" dataDxfId="10">
      <calculatedColumnFormula>I11/$S11*100</calculatedColumnFormula>
    </tableColumn>
    <tableColumn id="11" xr3:uid="{60ED3627-8C4C-4EB5-8F39-81743FA108F9}" name="11" dataDxfId="9"/>
    <tableColumn id="12" xr3:uid="{50562D4E-61E1-4062-BB4F-F266043958EF}" name="12" dataDxfId="8">
      <calculatedColumnFormula>K11/$S11*100</calculatedColumnFormula>
    </tableColumn>
    <tableColumn id="13" xr3:uid="{82D514DD-17E8-4DCC-97E4-1DD8F1583FCA}" name="13" dataDxfId="7"/>
    <tableColumn id="14" xr3:uid="{BB4E5A03-D5ED-4000-878B-240FCEFAB795}" name="14" dataDxfId="6">
      <calculatedColumnFormula>M11/$S11*100</calculatedColumnFormula>
    </tableColumn>
    <tableColumn id="15" xr3:uid="{4CA564FA-108F-43D0-B1F1-2139DBC82294}" name="15" dataDxfId="5"/>
    <tableColumn id="16" xr3:uid="{CB36906F-F484-4BA1-930B-DB5D61D26F75}" name="16" dataDxfId="4">
      <calculatedColumnFormula>O11/$S11*100</calculatedColumnFormula>
    </tableColumn>
    <tableColumn id="17" xr3:uid="{052ADD01-0066-434F-818F-538105A364FA}" name="17" dataDxfId="3"/>
    <tableColumn id="18" xr3:uid="{D15A1E0E-8C31-4B42-93CB-397E61600A9B}" name="18" dataDxfId="2">
      <calculatedColumnFormula>Q11/$S11*100</calculatedColumnFormula>
    </tableColumn>
    <tableColumn id="19" xr3:uid="{1EC3E11A-3361-4C50-B317-08FBF29305D7}" name="19" dataDxfId="1"/>
    <tableColumn id="20" xr3:uid="{A9189549-8585-4F92-A825-F5D8C2897511}" name="20" dataDxfId="0">
      <calculatedColumnFormula>S11/D11*100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BB43A-5E0C-490C-9EBE-81D0EA4643D7}">
  <sheetPr codeName="Sheet20">
    <tabColor rgb="FFFF0000"/>
    <pageSetUpPr fitToPage="1"/>
  </sheetPr>
  <dimension ref="A1:AB37"/>
  <sheetViews>
    <sheetView tabSelected="1" topLeftCell="C1" zoomScale="75" workbookViewId="0">
      <selection activeCell="R4" sqref="R4"/>
    </sheetView>
  </sheetViews>
  <sheetFormatPr defaultColWidth="7.88671875" defaultRowHeight="15" x14ac:dyDescent="0.25"/>
  <cols>
    <col min="1" max="1" width="5.6640625" style="3" customWidth="1"/>
    <col min="2" max="2" width="21.6640625" style="3" customWidth="1"/>
    <col min="3" max="3" width="26.6640625" style="3" customWidth="1"/>
    <col min="4" max="4" width="14.109375" style="3" customWidth="1"/>
    <col min="5" max="20" width="10.6640625" style="3" customWidth="1"/>
    <col min="21" max="24" width="8.6640625" style="3" customWidth="1"/>
    <col min="25" max="25" width="9.88671875" style="3" customWidth="1"/>
    <col min="26" max="28" width="8.6640625" style="3" customWidth="1"/>
    <col min="29" max="248" width="9.109375" style="3" customWidth="1"/>
    <col min="249" max="249" width="5.6640625" style="3" customWidth="1"/>
    <col min="250" max="251" width="21.6640625" style="3" customWidth="1"/>
    <col min="252" max="252" width="7.88671875" style="3" customWidth="1"/>
    <col min="253" max="253" width="8.5546875" style="3" customWidth="1"/>
    <col min="254" max="254" width="7.88671875" style="3" customWidth="1"/>
    <col min="255" max="255" width="8.88671875" style="3" bestFit="1" customWidth="1"/>
    <col min="256" max="256" width="7.88671875" style="3"/>
    <col min="257" max="257" width="5.6640625" style="3" customWidth="1"/>
    <col min="258" max="258" width="21.6640625" style="3" customWidth="1"/>
    <col min="259" max="259" width="26.6640625" style="3" customWidth="1"/>
    <col min="260" max="260" width="14.109375" style="3" customWidth="1"/>
    <col min="261" max="276" width="10.6640625" style="3" customWidth="1"/>
    <col min="277" max="280" width="8.6640625" style="3" customWidth="1"/>
    <col min="281" max="281" width="9.88671875" style="3" customWidth="1"/>
    <col min="282" max="284" width="8.6640625" style="3" customWidth="1"/>
    <col min="285" max="504" width="9.109375" style="3" customWidth="1"/>
    <col min="505" max="505" width="5.6640625" style="3" customWidth="1"/>
    <col min="506" max="507" width="21.6640625" style="3" customWidth="1"/>
    <col min="508" max="508" width="7.88671875" style="3"/>
    <col min="509" max="509" width="8.5546875" style="3" customWidth="1"/>
    <col min="510" max="510" width="7.88671875" style="3"/>
    <col min="511" max="511" width="8.88671875" style="3" bestFit="1" customWidth="1"/>
    <col min="512" max="512" width="7.88671875" style="3"/>
    <col min="513" max="513" width="5.6640625" style="3" customWidth="1"/>
    <col min="514" max="514" width="21.6640625" style="3" customWidth="1"/>
    <col min="515" max="515" width="26.6640625" style="3" customWidth="1"/>
    <col min="516" max="516" width="14.109375" style="3" customWidth="1"/>
    <col min="517" max="532" width="10.6640625" style="3" customWidth="1"/>
    <col min="533" max="536" width="8.6640625" style="3" customWidth="1"/>
    <col min="537" max="537" width="9.88671875" style="3" customWidth="1"/>
    <col min="538" max="540" width="8.6640625" style="3" customWidth="1"/>
    <col min="541" max="760" width="9.109375" style="3" customWidth="1"/>
    <col min="761" max="761" width="5.6640625" style="3" customWidth="1"/>
    <col min="762" max="763" width="21.6640625" style="3" customWidth="1"/>
    <col min="764" max="764" width="7.88671875" style="3"/>
    <col min="765" max="765" width="8.5546875" style="3" customWidth="1"/>
    <col min="766" max="766" width="7.88671875" style="3"/>
    <col min="767" max="767" width="8.88671875" style="3" bestFit="1" customWidth="1"/>
    <col min="768" max="768" width="7.88671875" style="3"/>
    <col min="769" max="769" width="5.6640625" style="3" customWidth="1"/>
    <col min="770" max="770" width="21.6640625" style="3" customWidth="1"/>
    <col min="771" max="771" width="26.6640625" style="3" customWidth="1"/>
    <col min="772" max="772" width="14.109375" style="3" customWidth="1"/>
    <col min="773" max="788" width="10.6640625" style="3" customWidth="1"/>
    <col min="789" max="792" width="8.6640625" style="3" customWidth="1"/>
    <col min="793" max="793" width="9.88671875" style="3" customWidth="1"/>
    <col min="794" max="796" width="8.6640625" style="3" customWidth="1"/>
    <col min="797" max="1016" width="9.109375" style="3" customWidth="1"/>
    <col min="1017" max="1017" width="5.6640625" style="3" customWidth="1"/>
    <col min="1018" max="1019" width="21.6640625" style="3" customWidth="1"/>
    <col min="1020" max="1020" width="7.88671875" style="3"/>
    <col min="1021" max="1021" width="8.5546875" style="3" customWidth="1"/>
    <col min="1022" max="1022" width="7.88671875" style="3"/>
    <col min="1023" max="1023" width="8.88671875" style="3" bestFit="1" customWidth="1"/>
    <col min="1024" max="1024" width="7.88671875" style="3"/>
    <col min="1025" max="1025" width="5.6640625" style="3" customWidth="1"/>
    <col min="1026" max="1026" width="21.6640625" style="3" customWidth="1"/>
    <col min="1027" max="1027" width="26.6640625" style="3" customWidth="1"/>
    <col min="1028" max="1028" width="14.109375" style="3" customWidth="1"/>
    <col min="1029" max="1044" width="10.6640625" style="3" customWidth="1"/>
    <col min="1045" max="1048" width="8.6640625" style="3" customWidth="1"/>
    <col min="1049" max="1049" width="9.88671875" style="3" customWidth="1"/>
    <col min="1050" max="1052" width="8.6640625" style="3" customWidth="1"/>
    <col min="1053" max="1272" width="9.109375" style="3" customWidth="1"/>
    <col min="1273" max="1273" width="5.6640625" style="3" customWidth="1"/>
    <col min="1274" max="1275" width="21.6640625" style="3" customWidth="1"/>
    <col min="1276" max="1276" width="7.88671875" style="3"/>
    <col min="1277" max="1277" width="8.5546875" style="3" customWidth="1"/>
    <col min="1278" max="1278" width="7.88671875" style="3"/>
    <col min="1279" max="1279" width="8.88671875" style="3" bestFit="1" customWidth="1"/>
    <col min="1280" max="1280" width="7.88671875" style="3"/>
    <col min="1281" max="1281" width="5.6640625" style="3" customWidth="1"/>
    <col min="1282" max="1282" width="21.6640625" style="3" customWidth="1"/>
    <col min="1283" max="1283" width="26.6640625" style="3" customWidth="1"/>
    <col min="1284" max="1284" width="14.109375" style="3" customWidth="1"/>
    <col min="1285" max="1300" width="10.6640625" style="3" customWidth="1"/>
    <col min="1301" max="1304" width="8.6640625" style="3" customWidth="1"/>
    <col min="1305" max="1305" width="9.88671875" style="3" customWidth="1"/>
    <col min="1306" max="1308" width="8.6640625" style="3" customWidth="1"/>
    <col min="1309" max="1528" width="9.109375" style="3" customWidth="1"/>
    <col min="1529" max="1529" width="5.6640625" style="3" customWidth="1"/>
    <col min="1530" max="1531" width="21.6640625" style="3" customWidth="1"/>
    <col min="1532" max="1532" width="7.88671875" style="3"/>
    <col min="1533" max="1533" width="8.5546875" style="3" customWidth="1"/>
    <col min="1534" max="1534" width="7.88671875" style="3"/>
    <col min="1535" max="1535" width="8.88671875" style="3" bestFit="1" customWidth="1"/>
    <col min="1536" max="1536" width="7.88671875" style="3"/>
    <col min="1537" max="1537" width="5.6640625" style="3" customWidth="1"/>
    <col min="1538" max="1538" width="21.6640625" style="3" customWidth="1"/>
    <col min="1539" max="1539" width="26.6640625" style="3" customWidth="1"/>
    <col min="1540" max="1540" width="14.109375" style="3" customWidth="1"/>
    <col min="1541" max="1556" width="10.6640625" style="3" customWidth="1"/>
    <col min="1557" max="1560" width="8.6640625" style="3" customWidth="1"/>
    <col min="1561" max="1561" width="9.88671875" style="3" customWidth="1"/>
    <col min="1562" max="1564" width="8.6640625" style="3" customWidth="1"/>
    <col min="1565" max="1784" width="9.109375" style="3" customWidth="1"/>
    <col min="1785" max="1785" width="5.6640625" style="3" customWidth="1"/>
    <col min="1786" max="1787" width="21.6640625" style="3" customWidth="1"/>
    <col min="1788" max="1788" width="7.88671875" style="3"/>
    <col min="1789" max="1789" width="8.5546875" style="3" customWidth="1"/>
    <col min="1790" max="1790" width="7.88671875" style="3"/>
    <col min="1791" max="1791" width="8.88671875" style="3" bestFit="1" customWidth="1"/>
    <col min="1792" max="1792" width="7.88671875" style="3"/>
    <col min="1793" max="1793" width="5.6640625" style="3" customWidth="1"/>
    <col min="1794" max="1794" width="21.6640625" style="3" customWidth="1"/>
    <col min="1795" max="1795" width="26.6640625" style="3" customWidth="1"/>
    <col min="1796" max="1796" width="14.109375" style="3" customWidth="1"/>
    <col min="1797" max="1812" width="10.6640625" style="3" customWidth="1"/>
    <col min="1813" max="1816" width="8.6640625" style="3" customWidth="1"/>
    <col min="1817" max="1817" width="9.88671875" style="3" customWidth="1"/>
    <col min="1818" max="1820" width="8.6640625" style="3" customWidth="1"/>
    <col min="1821" max="2040" width="9.109375" style="3" customWidth="1"/>
    <col min="2041" max="2041" width="5.6640625" style="3" customWidth="1"/>
    <col min="2042" max="2043" width="21.6640625" style="3" customWidth="1"/>
    <col min="2044" max="2044" width="7.88671875" style="3"/>
    <col min="2045" max="2045" width="8.5546875" style="3" customWidth="1"/>
    <col min="2046" max="2046" width="7.88671875" style="3"/>
    <col min="2047" max="2047" width="8.88671875" style="3" bestFit="1" customWidth="1"/>
    <col min="2048" max="2048" width="7.88671875" style="3"/>
    <col min="2049" max="2049" width="5.6640625" style="3" customWidth="1"/>
    <col min="2050" max="2050" width="21.6640625" style="3" customWidth="1"/>
    <col min="2051" max="2051" width="26.6640625" style="3" customWidth="1"/>
    <col min="2052" max="2052" width="14.109375" style="3" customWidth="1"/>
    <col min="2053" max="2068" width="10.6640625" style="3" customWidth="1"/>
    <col min="2069" max="2072" width="8.6640625" style="3" customWidth="1"/>
    <col min="2073" max="2073" width="9.88671875" style="3" customWidth="1"/>
    <col min="2074" max="2076" width="8.6640625" style="3" customWidth="1"/>
    <col min="2077" max="2296" width="9.109375" style="3" customWidth="1"/>
    <col min="2297" max="2297" width="5.6640625" style="3" customWidth="1"/>
    <col min="2298" max="2299" width="21.6640625" style="3" customWidth="1"/>
    <col min="2300" max="2300" width="7.88671875" style="3"/>
    <col min="2301" max="2301" width="8.5546875" style="3" customWidth="1"/>
    <col min="2302" max="2302" width="7.88671875" style="3"/>
    <col min="2303" max="2303" width="8.88671875" style="3" bestFit="1" customWidth="1"/>
    <col min="2304" max="2304" width="7.88671875" style="3"/>
    <col min="2305" max="2305" width="5.6640625" style="3" customWidth="1"/>
    <col min="2306" max="2306" width="21.6640625" style="3" customWidth="1"/>
    <col min="2307" max="2307" width="26.6640625" style="3" customWidth="1"/>
    <col min="2308" max="2308" width="14.109375" style="3" customWidth="1"/>
    <col min="2309" max="2324" width="10.6640625" style="3" customWidth="1"/>
    <col min="2325" max="2328" width="8.6640625" style="3" customWidth="1"/>
    <col min="2329" max="2329" width="9.88671875" style="3" customWidth="1"/>
    <col min="2330" max="2332" width="8.6640625" style="3" customWidth="1"/>
    <col min="2333" max="2552" width="9.109375" style="3" customWidth="1"/>
    <col min="2553" max="2553" width="5.6640625" style="3" customWidth="1"/>
    <col min="2554" max="2555" width="21.6640625" style="3" customWidth="1"/>
    <col min="2556" max="2556" width="7.88671875" style="3"/>
    <col min="2557" max="2557" width="8.5546875" style="3" customWidth="1"/>
    <col min="2558" max="2558" width="7.88671875" style="3"/>
    <col min="2559" max="2559" width="8.88671875" style="3" bestFit="1" customWidth="1"/>
    <col min="2560" max="2560" width="7.88671875" style="3"/>
    <col min="2561" max="2561" width="5.6640625" style="3" customWidth="1"/>
    <col min="2562" max="2562" width="21.6640625" style="3" customWidth="1"/>
    <col min="2563" max="2563" width="26.6640625" style="3" customWidth="1"/>
    <col min="2564" max="2564" width="14.109375" style="3" customWidth="1"/>
    <col min="2565" max="2580" width="10.6640625" style="3" customWidth="1"/>
    <col min="2581" max="2584" width="8.6640625" style="3" customWidth="1"/>
    <col min="2585" max="2585" width="9.88671875" style="3" customWidth="1"/>
    <col min="2586" max="2588" width="8.6640625" style="3" customWidth="1"/>
    <col min="2589" max="2808" width="9.109375" style="3" customWidth="1"/>
    <col min="2809" max="2809" width="5.6640625" style="3" customWidth="1"/>
    <col min="2810" max="2811" width="21.6640625" style="3" customWidth="1"/>
    <col min="2812" max="2812" width="7.88671875" style="3"/>
    <col min="2813" max="2813" width="8.5546875" style="3" customWidth="1"/>
    <col min="2814" max="2814" width="7.88671875" style="3"/>
    <col min="2815" max="2815" width="8.88671875" style="3" bestFit="1" customWidth="1"/>
    <col min="2816" max="2816" width="7.88671875" style="3"/>
    <col min="2817" max="2817" width="5.6640625" style="3" customWidth="1"/>
    <col min="2818" max="2818" width="21.6640625" style="3" customWidth="1"/>
    <col min="2819" max="2819" width="26.6640625" style="3" customWidth="1"/>
    <col min="2820" max="2820" width="14.109375" style="3" customWidth="1"/>
    <col min="2821" max="2836" width="10.6640625" style="3" customWidth="1"/>
    <col min="2837" max="2840" width="8.6640625" style="3" customWidth="1"/>
    <col min="2841" max="2841" width="9.88671875" style="3" customWidth="1"/>
    <col min="2842" max="2844" width="8.6640625" style="3" customWidth="1"/>
    <col min="2845" max="3064" width="9.109375" style="3" customWidth="1"/>
    <col min="3065" max="3065" width="5.6640625" style="3" customWidth="1"/>
    <col min="3066" max="3067" width="21.6640625" style="3" customWidth="1"/>
    <col min="3068" max="3068" width="7.88671875" style="3"/>
    <col min="3069" max="3069" width="8.5546875" style="3" customWidth="1"/>
    <col min="3070" max="3070" width="7.88671875" style="3"/>
    <col min="3071" max="3071" width="8.88671875" style="3" bestFit="1" customWidth="1"/>
    <col min="3072" max="3072" width="7.88671875" style="3"/>
    <col min="3073" max="3073" width="5.6640625" style="3" customWidth="1"/>
    <col min="3074" max="3074" width="21.6640625" style="3" customWidth="1"/>
    <col min="3075" max="3075" width="26.6640625" style="3" customWidth="1"/>
    <col min="3076" max="3076" width="14.109375" style="3" customWidth="1"/>
    <col min="3077" max="3092" width="10.6640625" style="3" customWidth="1"/>
    <col min="3093" max="3096" width="8.6640625" style="3" customWidth="1"/>
    <col min="3097" max="3097" width="9.88671875" style="3" customWidth="1"/>
    <col min="3098" max="3100" width="8.6640625" style="3" customWidth="1"/>
    <col min="3101" max="3320" width="9.109375" style="3" customWidth="1"/>
    <col min="3321" max="3321" width="5.6640625" style="3" customWidth="1"/>
    <col min="3322" max="3323" width="21.6640625" style="3" customWidth="1"/>
    <col min="3324" max="3324" width="7.88671875" style="3"/>
    <col min="3325" max="3325" width="8.5546875" style="3" customWidth="1"/>
    <col min="3326" max="3326" width="7.88671875" style="3"/>
    <col min="3327" max="3327" width="8.88671875" style="3" bestFit="1" customWidth="1"/>
    <col min="3328" max="3328" width="7.88671875" style="3"/>
    <col min="3329" max="3329" width="5.6640625" style="3" customWidth="1"/>
    <col min="3330" max="3330" width="21.6640625" style="3" customWidth="1"/>
    <col min="3331" max="3331" width="26.6640625" style="3" customWidth="1"/>
    <col min="3332" max="3332" width="14.109375" style="3" customWidth="1"/>
    <col min="3333" max="3348" width="10.6640625" style="3" customWidth="1"/>
    <col min="3349" max="3352" width="8.6640625" style="3" customWidth="1"/>
    <col min="3353" max="3353" width="9.88671875" style="3" customWidth="1"/>
    <col min="3354" max="3356" width="8.6640625" style="3" customWidth="1"/>
    <col min="3357" max="3576" width="9.109375" style="3" customWidth="1"/>
    <col min="3577" max="3577" width="5.6640625" style="3" customWidth="1"/>
    <col min="3578" max="3579" width="21.6640625" style="3" customWidth="1"/>
    <col min="3580" max="3580" width="7.88671875" style="3"/>
    <col min="3581" max="3581" width="8.5546875" style="3" customWidth="1"/>
    <col min="3582" max="3582" width="7.88671875" style="3"/>
    <col min="3583" max="3583" width="8.88671875" style="3" bestFit="1" customWidth="1"/>
    <col min="3584" max="3584" width="7.88671875" style="3"/>
    <col min="3585" max="3585" width="5.6640625" style="3" customWidth="1"/>
    <col min="3586" max="3586" width="21.6640625" style="3" customWidth="1"/>
    <col min="3587" max="3587" width="26.6640625" style="3" customWidth="1"/>
    <col min="3588" max="3588" width="14.109375" style="3" customWidth="1"/>
    <col min="3589" max="3604" width="10.6640625" style="3" customWidth="1"/>
    <col min="3605" max="3608" width="8.6640625" style="3" customWidth="1"/>
    <col min="3609" max="3609" width="9.88671875" style="3" customWidth="1"/>
    <col min="3610" max="3612" width="8.6640625" style="3" customWidth="1"/>
    <col min="3613" max="3832" width="9.109375" style="3" customWidth="1"/>
    <col min="3833" max="3833" width="5.6640625" style="3" customWidth="1"/>
    <col min="3834" max="3835" width="21.6640625" style="3" customWidth="1"/>
    <col min="3836" max="3836" width="7.88671875" style="3"/>
    <col min="3837" max="3837" width="8.5546875" style="3" customWidth="1"/>
    <col min="3838" max="3838" width="7.88671875" style="3"/>
    <col min="3839" max="3839" width="8.88671875" style="3" bestFit="1" customWidth="1"/>
    <col min="3840" max="3840" width="7.88671875" style="3"/>
    <col min="3841" max="3841" width="5.6640625" style="3" customWidth="1"/>
    <col min="3842" max="3842" width="21.6640625" style="3" customWidth="1"/>
    <col min="3843" max="3843" width="26.6640625" style="3" customWidth="1"/>
    <col min="3844" max="3844" width="14.109375" style="3" customWidth="1"/>
    <col min="3845" max="3860" width="10.6640625" style="3" customWidth="1"/>
    <col min="3861" max="3864" width="8.6640625" style="3" customWidth="1"/>
    <col min="3865" max="3865" width="9.88671875" style="3" customWidth="1"/>
    <col min="3866" max="3868" width="8.6640625" style="3" customWidth="1"/>
    <col min="3869" max="4088" width="9.109375" style="3" customWidth="1"/>
    <col min="4089" max="4089" width="5.6640625" style="3" customWidth="1"/>
    <col min="4090" max="4091" width="21.6640625" style="3" customWidth="1"/>
    <col min="4092" max="4092" width="7.88671875" style="3"/>
    <col min="4093" max="4093" width="8.5546875" style="3" customWidth="1"/>
    <col min="4094" max="4094" width="7.88671875" style="3"/>
    <col min="4095" max="4095" width="8.88671875" style="3" bestFit="1" customWidth="1"/>
    <col min="4096" max="4096" width="7.88671875" style="3"/>
    <col min="4097" max="4097" width="5.6640625" style="3" customWidth="1"/>
    <col min="4098" max="4098" width="21.6640625" style="3" customWidth="1"/>
    <col min="4099" max="4099" width="26.6640625" style="3" customWidth="1"/>
    <col min="4100" max="4100" width="14.109375" style="3" customWidth="1"/>
    <col min="4101" max="4116" width="10.6640625" style="3" customWidth="1"/>
    <col min="4117" max="4120" width="8.6640625" style="3" customWidth="1"/>
    <col min="4121" max="4121" width="9.88671875" style="3" customWidth="1"/>
    <col min="4122" max="4124" width="8.6640625" style="3" customWidth="1"/>
    <col min="4125" max="4344" width="9.109375" style="3" customWidth="1"/>
    <col min="4345" max="4345" width="5.6640625" style="3" customWidth="1"/>
    <col min="4346" max="4347" width="21.6640625" style="3" customWidth="1"/>
    <col min="4348" max="4348" width="7.88671875" style="3"/>
    <col min="4349" max="4349" width="8.5546875" style="3" customWidth="1"/>
    <col min="4350" max="4350" width="7.88671875" style="3"/>
    <col min="4351" max="4351" width="8.88671875" style="3" bestFit="1" customWidth="1"/>
    <col min="4352" max="4352" width="7.88671875" style="3"/>
    <col min="4353" max="4353" width="5.6640625" style="3" customWidth="1"/>
    <col min="4354" max="4354" width="21.6640625" style="3" customWidth="1"/>
    <col min="4355" max="4355" width="26.6640625" style="3" customWidth="1"/>
    <col min="4356" max="4356" width="14.109375" style="3" customWidth="1"/>
    <col min="4357" max="4372" width="10.6640625" style="3" customWidth="1"/>
    <col min="4373" max="4376" width="8.6640625" style="3" customWidth="1"/>
    <col min="4377" max="4377" width="9.88671875" style="3" customWidth="1"/>
    <col min="4378" max="4380" width="8.6640625" style="3" customWidth="1"/>
    <col min="4381" max="4600" width="9.109375" style="3" customWidth="1"/>
    <col min="4601" max="4601" width="5.6640625" style="3" customWidth="1"/>
    <col min="4602" max="4603" width="21.6640625" style="3" customWidth="1"/>
    <col min="4604" max="4604" width="7.88671875" style="3"/>
    <col min="4605" max="4605" width="8.5546875" style="3" customWidth="1"/>
    <col min="4606" max="4606" width="7.88671875" style="3"/>
    <col min="4607" max="4607" width="8.88671875" style="3" bestFit="1" customWidth="1"/>
    <col min="4608" max="4608" width="7.88671875" style="3"/>
    <col min="4609" max="4609" width="5.6640625" style="3" customWidth="1"/>
    <col min="4610" max="4610" width="21.6640625" style="3" customWidth="1"/>
    <col min="4611" max="4611" width="26.6640625" style="3" customWidth="1"/>
    <col min="4612" max="4612" width="14.109375" style="3" customWidth="1"/>
    <col min="4613" max="4628" width="10.6640625" style="3" customWidth="1"/>
    <col min="4629" max="4632" width="8.6640625" style="3" customWidth="1"/>
    <col min="4633" max="4633" width="9.88671875" style="3" customWidth="1"/>
    <col min="4634" max="4636" width="8.6640625" style="3" customWidth="1"/>
    <col min="4637" max="4856" width="9.109375" style="3" customWidth="1"/>
    <col min="4857" max="4857" width="5.6640625" style="3" customWidth="1"/>
    <col min="4858" max="4859" width="21.6640625" style="3" customWidth="1"/>
    <col min="4860" max="4860" width="7.88671875" style="3"/>
    <col min="4861" max="4861" width="8.5546875" style="3" customWidth="1"/>
    <col min="4862" max="4862" width="7.88671875" style="3"/>
    <col min="4863" max="4863" width="8.88671875" style="3" bestFit="1" customWidth="1"/>
    <col min="4864" max="4864" width="7.88671875" style="3"/>
    <col min="4865" max="4865" width="5.6640625" style="3" customWidth="1"/>
    <col min="4866" max="4866" width="21.6640625" style="3" customWidth="1"/>
    <col min="4867" max="4867" width="26.6640625" style="3" customWidth="1"/>
    <col min="4868" max="4868" width="14.109375" style="3" customWidth="1"/>
    <col min="4869" max="4884" width="10.6640625" style="3" customWidth="1"/>
    <col min="4885" max="4888" width="8.6640625" style="3" customWidth="1"/>
    <col min="4889" max="4889" width="9.88671875" style="3" customWidth="1"/>
    <col min="4890" max="4892" width="8.6640625" style="3" customWidth="1"/>
    <col min="4893" max="5112" width="9.109375" style="3" customWidth="1"/>
    <col min="5113" max="5113" width="5.6640625" style="3" customWidth="1"/>
    <col min="5114" max="5115" width="21.6640625" style="3" customWidth="1"/>
    <col min="5116" max="5116" width="7.88671875" style="3"/>
    <col min="5117" max="5117" width="8.5546875" style="3" customWidth="1"/>
    <col min="5118" max="5118" width="7.88671875" style="3"/>
    <col min="5119" max="5119" width="8.88671875" style="3" bestFit="1" customWidth="1"/>
    <col min="5120" max="5120" width="7.88671875" style="3"/>
    <col min="5121" max="5121" width="5.6640625" style="3" customWidth="1"/>
    <col min="5122" max="5122" width="21.6640625" style="3" customWidth="1"/>
    <col min="5123" max="5123" width="26.6640625" style="3" customWidth="1"/>
    <col min="5124" max="5124" width="14.109375" style="3" customWidth="1"/>
    <col min="5125" max="5140" width="10.6640625" style="3" customWidth="1"/>
    <col min="5141" max="5144" width="8.6640625" style="3" customWidth="1"/>
    <col min="5145" max="5145" width="9.88671875" style="3" customWidth="1"/>
    <col min="5146" max="5148" width="8.6640625" style="3" customWidth="1"/>
    <col min="5149" max="5368" width="9.109375" style="3" customWidth="1"/>
    <col min="5369" max="5369" width="5.6640625" style="3" customWidth="1"/>
    <col min="5370" max="5371" width="21.6640625" style="3" customWidth="1"/>
    <col min="5372" max="5372" width="7.88671875" style="3"/>
    <col min="5373" max="5373" width="8.5546875" style="3" customWidth="1"/>
    <col min="5374" max="5374" width="7.88671875" style="3"/>
    <col min="5375" max="5375" width="8.88671875" style="3" bestFit="1" customWidth="1"/>
    <col min="5376" max="5376" width="7.88671875" style="3"/>
    <col min="5377" max="5377" width="5.6640625" style="3" customWidth="1"/>
    <col min="5378" max="5378" width="21.6640625" style="3" customWidth="1"/>
    <col min="5379" max="5379" width="26.6640625" style="3" customWidth="1"/>
    <col min="5380" max="5380" width="14.109375" style="3" customWidth="1"/>
    <col min="5381" max="5396" width="10.6640625" style="3" customWidth="1"/>
    <col min="5397" max="5400" width="8.6640625" style="3" customWidth="1"/>
    <col min="5401" max="5401" width="9.88671875" style="3" customWidth="1"/>
    <col min="5402" max="5404" width="8.6640625" style="3" customWidth="1"/>
    <col min="5405" max="5624" width="9.109375" style="3" customWidth="1"/>
    <col min="5625" max="5625" width="5.6640625" style="3" customWidth="1"/>
    <col min="5626" max="5627" width="21.6640625" style="3" customWidth="1"/>
    <col min="5628" max="5628" width="7.88671875" style="3"/>
    <col min="5629" max="5629" width="8.5546875" style="3" customWidth="1"/>
    <col min="5630" max="5630" width="7.88671875" style="3"/>
    <col min="5631" max="5631" width="8.88671875" style="3" bestFit="1" customWidth="1"/>
    <col min="5632" max="5632" width="7.88671875" style="3"/>
    <col min="5633" max="5633" width="5.6640625" style="3" customWidth="1"/>
    <col min="5634" max="5634" width="21.6640625" style="3" customWidth="1"/>
    <col min="5635" max="5635" width="26.6640625" style="3" customWidth="1"/>
    <col min="5636" max="5636" width="14.109375" style="3" customWidth="1"/>
    <col min="5637" max="5652" width="10.6640625" style="3" customWidth="1"/>
    <col min="5653" max="5656" width="8.6640625" style="3" customWidth="1"/>
    <col min="5657" max="5657" width="9.88671875" style="3" customWidth="1"/>
    <col min="5658" max="5660" width="8.6640625" style="3" customWidth="1"/>
    <col min="5661" max="5880" width="9.109375" style="3" customWidth="1"/>
    <col min="5881" max="5881" width="5.6640625" style="3" customWidth="1"/>
    <col min="5882" max="5883" width="21.6640625" style="3" customWidth="1"/>
    <col min="5884" max="5884" width="7.88671875" style="3"/>
    <col min="5885" max="5885" width="8.5546875" style="3" customWidth="1"/>
    <col min="5886" max="5886" width="7.88671875" style="3"/>
    <col min="5887" max="5887" width="8.88671875" style="3" bestFit="1" customWidth="1"/>
    <col min="5888" max="5888" width="7.88671875" style="3"/>
    <col min="5889" max="5889" width="5.6640625" style="3" customWidth="1"/>
    <col min="5890" max="5890" width="21.6640625" style="3" customWidth="1"/>
    <col min="5891" max="5891" width="26.6640625" style="3" customWidth="1"/>
    <col min="5892" max="5892" width="14.109375" style="3" customWidth="1"/>
    <col min="5893" max="5908" width="10.6640625" style="3" customWidth="1"/>
    <col min="5909" max="5912" width="8.6640625" style="3" customWidth="1"/>
    <col min="5913" max="5913" width="9.88671875" style="3" customWidth="1"/>
    <col min="5914" max="5916" width="8.6640625" style="3" customWidth="1"/>
    <col min="5917" max="6136" width="9.109375" style="3" customWidth="1"/>
    <col min="6137" max="6137" width="5.6640625" style="3" customWidth="1"/>
    <col min="6138" max="6139" width="21.6640625" style="3" customWidth="1"/>
    <col min="6140" max="6140" width="7.88671875" style="3"/>
    <col min="6141" max="6141" width="8.5546875" style="3" customWidth="1"/>
    <col min="6142" max="6142" width="7.88671875" style="3"/>
    <col min="6143" max="6143" width="8.88671875" style="3" bestFit="1" customWidth="1"/>
    <col min="6144" max="6144" width="7.88671875" style="3"/>
    <col min="6145" max="6145" width="5.6640625" style="3" customWidth="1"/>
    <col min="6146" max="6146" width="21.6640625" style="3" customWidth="1"/>
    <col min="6147" max="6147" width="26.6640625" style="3" customWidth="1"/>
    <col min="6148" max="6148" width="14.109375" style="3" customWidth="1"/>
    <col min="6149" max="6164" width="10.6640625" style="3" customWidth="1"/>
    <col min="6165" max="6168" width="8.6640625" style="3" customWidth="1"/>
    <col min="6169" max="6169" width="9.88671875" style="3" customWidth="1"/>
    <col min="6170" max="6172" width="8.6640625" style="3" customWidth="1"/>
    <col min="6173" max="6392" width="9.109375" style="3" customWidth="1"/>
    <col min="6393" max="6393" width="5.6640625" style="3" customWidth="1"/>
    <col min="6394" max="6395" width="21.6640625" style="3" customWidth="1"/>
    <col min="6396" max="6396" width="7.88671875" style="3"/>
    <col min="6397" max="6397" width="8.5546875" style="3" customWidth="1"/>
    <col min="6398" max="6398" width="7.88671875" style="3"/>
    <col min="6399" max="6399" width="8.88671875" style="3" bestFit="1" customWidth="1"/>
    <col min="6400" max="6400" width="7.88671875" style="3"/>
    <col min="6401" max="6401" width="5.6640625" style="3" customWidth="1"/>
    <col min="6402" max="6402" width="21.6640625" style="3" customWidth="1"/>
    <col min="6403" max="6403" width="26.6640625" style="3" customWidth="1"/>
    <col min="6404" max="6404" width="14.109375" style="3" customWidth="1"/>
    <col min="6405" max="6420" width="10.6640625" style="3" customWidth="1"/>
    <col min="6421" max="6424" width="8.6640625" style="3" customWidth="1"/>
    <col min="6425" max="6425" width="9.88671875" style="3" customWidth="1"/>
    <col min="6426" max="6428" width="8.6640625" style="3" customWidth="1"/>
    <col min="6429" max="6648" width="9.109375" style="3" customWidth="1"/>
    <col min="6649" max="6649" width="5.6640625" style="3" customWidth="1"/>
    <col min="6650" max="6651" width="21.6640625" style="3" customWidth="1"/>
    <col min="6652" max="6652" width="7.88671875" style="3"/>
    <col min="6653" max="6653" width="8.5546875" style="3" customWidth="1"/>
    <col min="6654" max="6654" width="7.88671875" style="3"/>
    <col min="6655" max="6655" width="8.88671875" style="3" bestFit="1" customWidth="1"/>
    <col min="6656" max="6656" width="7.88671875" style="3"/>
    <col min="6657" max="6657" width="5.6640625" style="3" customWidth="1"/>
    <col min="6658" max="6658" width="21.6640625" style="3" customWidth="1"/>
    <col min="6659" max="6659" width="26.6640625" style="3" customWidth="1"/>
    <col min="6660" max="6660" width="14.109375" style="3" customWidth="1"/>
    <col min="6661" max="6676" width="10.6640625" style="3" customWidth="1"/>
    <col min="6677" max="6680" width="8.6640625" style="3" customWidth="1"/>
    <col min="6681" max="6681" width="9.88671875" style="3" customWidth="1"/>
    <col min="6682" max="6684" width="8.6640625" style="3" customWidth="1"/>
    <col min="6685" max="6904" width="9.109375" style="3" customWidth="1"/>
    <col min="6905" max="6905" width="5.6640625" style="3" customWidth="1"/>
    <col min="6906" max="6907" width="21.6640625" style="3" customWidth="1"/>
    <col min="6908" max="6908" width="7.88671875" style="3"/>
    <col min="6909" max="6909" width="8.5546875" style="3" customWidth="1"/>
    <col min="6910" max="6910" width="7.88671875" style="3"/>
    <col min="6911" max="6911" width="8.88671875" style="3" bestFit="1" customWidth="1"/>
    <col min="6912" max="6912" width="7.88671875" style="3"/>
    <col min="6913" max="6913" width="5.6640625" style="3" customWidth="1"/>
    <col min="6914" max="6914" width="21.6640625" style="3" customWidth="1"/>
    <col min="6915" max="6915" width="26.6640625" style="3" customWidth="1"/>
    <col min="6916" max="6916" width="14.109375" style="3" customWidth="1"/>
    <col min="6917" max="6932" width="10.6640625" style="3" customWidth="1"/>
    <col min="6933" max="6936" width="8.6640625" style="3" customWidth="1"/>
    <col min="6937" max="6937" width="9.88671875" style="3" customWidth="1"/>
    <col min="6938" max="6940" width="8.6640625" style="3" customWidth="1"/>
    <col min="6941" max="7160" width="9.109375" style="3" customWidth="1"/>
    <col min="7161" max="7161" width="5.6640625" style="3" customWidth="1"/>
    <col min="7162" max="7163" width="21.6640625" style="3" customWidth="1"/>
    <col min="7164" max="7164" width="7.88671875" style="3"/>
    <col min="7165" max="7165" width="8.5546875" style="3" customWidth="1"/>
    <col min="7166" max="7166" width="7.88671875" style="3"/>
    <col min="7167" max="7167" width="8.88671875" style="3" bestFit="1" customWidth="1"/>
    <col min="7168" max="7168" width="7.88671875" style="3"/>
    <col min="7169" max="7169" width="5.6640625" style="3" customWidth="1"/>
    <col min="7170" max="7170" width="21.6640625" style="3" customWidth="1"/>
    <col min="7171" max="7171" width="26.6640625" style="3" customWidth="1"/>
    <col min="7172" max="7172" width="14.109375" style="3" customWidth="1"/>
    <col min="7173" max="7188" width="10.6640625" style="3" customWidth="1"/>
    <col min="7189" max="7192" width="8.6640625" style="3" customWidth="1"/>
    <col min="7193" max="7193" width="9.88671875" style="3" customWidth="1"/>
    <col min="7194" max="7196" width="8.6640625" style="3" customWidth="1"/>
    <col min="7197" max="7416" width="9.109375" style="3" customWidth="1"/>
    <col min="7417" max="7417" width="5.6640625" style="3" customWidth="1"/>
    <col min="7418" max="7419" width="21.6640625" style="3" customWidth="1"/>
    <col min="7420" max="7420" width="7.88671875" style="3"/>
    <col min="7421" max="7421" width="8.5546875" style="3" customWidth="1"/>
    <col min="7422" max="7422" width="7.88671875" style="3"/>
    <col min="7423" max="7423" width="8.88671875" style="3" bestFit="1" customWidth="1"/>
    <col min="7424" max="7424" width="7.88671875" style="3"/>
    <col min="7425" max="7425" width="5.6640625" style="3" customWidth="1"/>
    <col min="7426" max="7426" width="21.6640625" style="3" customWidth="1"/>
    <col min="7427" max="7427" width="26.6640625" style="3" customWidth="1"/>
    <col min="7428" max="7428" width="14.109375" style="3" customWidth="1"/>
    <col min="7429" max="7444" width="10.6640625" style="3" customWidth="1"/>
    <col min="7445" max="7448" width="8.6640625" style="3" customWidth="1"/>
    <col min="7449" max="7449" width="9.88671875" style="3" customWidth="1"/>
    <col min="7450" max="7452" width="8.6640625" style="3" customWidth="1"/>
    <col min="7453" max="7672" width="9.109375" style="3" customWidth="1"/>
    <col min="7673" max="7673" width="5.6640625" style="3" customWidth="1"/>
    <col min="7674" max="7675" width="21.6640625" style="3" customWidth="1"/>
    <col min="7676" max="7676" width="7.88671875" style="3"/>
    <col min="7677" max="7677" width="8.5546875" style="3" customWidth="1"/>
    <col min="7678" max="7678" width="7.88671875" style="3"/>
    <col min="7679" max="7679" width="8.88671875" style="3" bestFit="1" customWidth="1"/>
    <col min="7680" max="7680" width="7.88671875" style="3"/>
    <col min="7681" max="7681" width="5.6640625" style="3" customWidth="1"/>
    <col min="7682" max="7682" width="21.6640625" style="3" customWidth="1"/>
    <col min="7683" max="7683" width="26.6640625" style="3" customWidth="1"/>
    <col min="7684" max="7684" width="14.109375" style="3" customWidth="1"/>
    <col min="7685" max="7700" width="10.6640625" style="3" customWidth="1"/>
    <col min="7701" max="7704" width="8.6640625" style="3" customWidth="1"/>
    <col min="7705" max="7705" width="9.88671875" style="3" customWidth="1"/>
    <col min="7706" max="7708" width="8.6640625" style="3" customWidth="1"/>
    <col min="7709" max="7928" width="9.109375" style="3" customWidth="1"/>
    <col min="7929" max="7929" width="5.6640625" style="3" customWidth="1"/>
    <col min="7930" max="7931" width="21.6640625" style="3" customWidth="1"/>
    <col min="7932" max="7932" width="7.88671875" style="3"/>
    <col min="7933" max="7933" width="8.5546875" style="3" customWidth="1"/>
    <col min="7934" max="7934" width="7.88671875" style="3"/>
    <col min="7935" max="7935" width="8.88671875" style="3" bestFit="1" customWidth="1"/>
    <col min="7936" max="7936" width="7.88671875" style="3"/>
    <col min="7937" max="7937" width="5.6640625" style="3" customWidth="1"/>
    <col min="7938" max="7938" width="21.6640625" style="3" customWidth="1"/>
    <col min="7939" max="7939" width="26.6640625" style="3" customWidth="1"/>
    <col min="7940" max="7940" width="14.109375" style="3" customWidth="1"/>
    <col min="7941" max="7956" width="10.6640625" style="3" customWidth="1"/>
    <col min="7957" max="7960" width="8.6640625" style="3" customWidth="1"/>
    <col min="7961" max="7961" width="9.88671875" style="3" customWidth="1"/>
    <col min="7962" max="7964" width="8.6640625" style="3" customWidth="1"/>
    <col min="7965" max="8184" width="9.109375" style="3" customWidth="1"/>
    <col min="8185" max="8185" width="5.6640625" style="3" customWidth="1"/>
    <col min="8186" max="8187" width="21.6640625" style="3" customWidth="1"/>
    <col min="8188" max="8188" width="7.88671875" style="3"/>
    <col min="8189" max="8189" width="8.5546875" style="3" customWidth="1"/>
    <col min="8190" max="8190" width="7.88671875" style="3"/>
    <col min="8191" max="8191" width="8.88671875" style="3" bestFit="1" customWidth="1"/>
    <col min="8192" max="8192" width="7.88671875" style="3"/>
    <col min="8193" max="8193" width="5.6640625" style="3" customWidth="1"/>
    <col min="8194" max="8194" width="21.6640625" style="3" customWidth="1"/>
    <col min="8195" max="8195" width="26.6640625" style="3" customWidth="1"/>
    <col min="8196" max="8196" width="14.109375" style="3" customWidth="1"/>
    <col min="8197" max="8212" width="10.6640625" style="3" customWidth="1"/>
    <col min="8213" max="8216" width="8.6640625" style="3" customWidth="1"/>
    <col min="8217" max="8217" width="9.88671875" style="3" customWidth="1"/>
    <col min="8218" max="8220" width="8.6640625" style="3" customWidth="1"/>
    <col min="8221" max="8440" width="9.109375" style="3" customWidth="1"/>
    <col min="8441" max="8441" width="5.6640625" style="3" customWidth="1"/>
    <col min="8442" max="8443" width="21.6640625" style="3" customWidth="1"/>
    <col min="8444" max="8444" width="7.88671875" style="3"/>
    <col min="8445" max="8445" width="8.5546875" style="3" customWidth="1"/>
    <col min="8446" max="8446" width="7.88671875" style="3"/>
    <col min="8447" max="8447" width="8.88671875" style="3" bestFit="1" customWidth="1"/>
    <col min="8448" max="8448" width="7.88671875" style="3"/>
    <col min="8449" max="8449" width="5.6640625" style="3" customWidth="1"/>
    <col min="8450" max="8450" width="21.6640625" style="3" customWidth="1"/>
    <col min="8451" max="8451" width="26.6640625" style="3" customWidth="1"/>
    <col min="8452" max="8452" width="14.109375" style="3" customWidth="1"/>
    <col min="8453" max="8468" width="10.6640625" style="3" customWidth="1"/>
    <col min="8469" max="8472" width="8.6640625" style="3" customWidth="1"/>
    <col min="8473" max="8473" width="9.88671875" style="3" customWidth="1"/>
    <col min="8474" max="8476" width="8.6640625" style="3" customWidth="1"/>
    <col min="8477" max="8696" width="9.109375" style="3" customWidth="1"/>
    <col min="8697" max="8697" width="5.6640625" style="3" customWidth="1"/>
    <col min="8698" max="8699" width="21.6640625" style="3" customWidth="1"/>
    <col min="8700" max="8700" width="7.88671875" style="3"/>
    <col min="8701" max="8701" width="8.5546875" style="3" customWidth="1"/>
    <col min="8702" max="8702" width="7.88671875" style="3"/>
    <col min="8703" max="8703" width="8.88671875" style="3" bestFit="1" customWidth="1"/>
    <col min="8704" max="8704" width="7.88671875" style="3"/>
    <col min="8705" max="8705" width="5.6640625" style="3" customWidth="1"/>
    <col min="8706" max="8706" width="21.6640625" style="3" customWidth="1"/>
    <col min="8707" max="8707" width="26.6640625" style="3" customWidth="1"/>
    <col min="8708" max="8708" width="14.109375" style="3" customWidth="1"/>
    <col min="8709" max="8724" width="10.6640625" style="3" customWidth="1"/>
    <col min="8725" max="8728" width="8.6640625" style="3" customWidth="1"/>
    <col min="8729" max="8729" width="9.88671875" style="3" customWidth="1"/>
    <col min="8730" max="8732" width="8.6640625" style="3" customWidth="1"/>
    <col min="8733" max="8952" width="9.109375" style="3" customWidth="1"/>
    <col min="8953" max="8953" width="5.6640625" style="3" customWidth="1"/>
    <col min="8954" max="8955" width="21.6640625" style="3" customWidth="1"/>
    <col min="8956" max="8956" width="7.88671875" style="3"/>
    <col min="8957" max="8957" width="8.5546875" style="3" customWidth="1"/>
    <col min="8958" max="8958" width="7.88671875" style="3"/>
    <col min="8959" max="8959" width="8.88671875" style="3" bestFit="1" customWidth="1"/>
    <col min="8960" max="8960" width="7.88671875" style="3"/>
    <col min="8961" max="8961" width="5.6640625" style="3" customWidth="1"/>
    <col min="8962" max="8962" width="21.6640625" style="3" customWidth="1"/>
    <col min="8963" max="8963" width="26.6640625" style="3" customWidth="1"/>
    <col min="8964" max="8964" width="14.109375" style="3" customWidth="1"/>
    <col min="8965" max="8980" width="10.6640625" style="3" customWidth="1"/>
    <col min="8981" max="8984" width="8.6640625" style="3" customWidth="1"/>
    <col min="8985" max="8985" width="9.88671875" style="3" customWidth="1"/>
    <col min="8986" max="8988" width="8.6640625" style="3" customWidth="1"/>
    <col min="8989" max="9208" width="9.109375" style="3" customWidth="1"/>
    <col min="9209" max="9209" width="5.6640625" style="3" customWidth="1"/>
    <col min="9210" max="9211" width="21.6640625" style="3" customWidth="1"/>
    <col min="9212" max="9212" width="7.88671875" style="3"/>
    <col min="9213" max="9213" width="8.5546875" style="3" customWidth="1"/>
    <col min="9214" max="9214" width="7.88671875" style="3"/>
    <col min="9215" max="9215" width="8.88671875" style="3" bestFit="1" customWidth="1"/>
    <col min="9216" max="9216" width="7.88671875" style="3"/>
    <col min="9217" max="9217" width="5.6640625" style="3" customWidth="1"/>
    <col min="9218" max="9218" width="21.6640625" style="3" customWidth="1"/>
    <col min="9219" max="9219" width="26.6640625" style="3" customWidth="1"/>
    <col min="9220" max="9220" width="14.109375" style="3" customWidth="1"/>
    <col min="9221" max="9236" width="10.6640625" style="3" customWidth="1"/>
    <col min="9237" max="9240" width="8.6640625" style="3" customWidth="1"/>
    <col min="9241" max="9241" width="9.88671875" style="3" customWidth="1"/>
    <col min="9242" max="9244" width="8.6640625" style="3" customWidth="1"/>
    <col min="9245" max="9464" width="9.109375" style="3" customWidth="1"/>
    <col min="9465" max="9465" width="5.6640625" style="3" customWidth="1"/>
    <col min="9466" max="9467" width="21.6640625" style="3" customWidth="1"/>
    <col min="9468" max="9468" width="7.88671875" style="3"/>
    <col min="9469" max="9469" width="8.5546875" style="3" customWidth="1"/>
    <col min="9470" max="9470" width="7.88671875" style="3"/>
    <col min="9471" max="9471" width="8.88671875" style="3" bestFit="1" customWidth="1"/>
    <col min="9472" max="9472" width="7.88671875" style="3"/>
    <col min="9473" max="9473" width="5.6640625" style="3" customWidth="1"/>
    <col min="9474" max="9474" width="21.6640625" style="3" customWidth="1"/>
    <col min="9475" max="9475" width="26.6640625" style="3" customWidth="1"/>
    <col min="9476" max="9476" width="14.109375" style="3" customWidth="1"/>
    <col min="9477" max="9492" width="10.6640625" style="3" customWidth="1"/>
    <col min="9493" max="9496" width="8.6640625" style="3" customWidth="1"/>
    <col min="9497" max="9497" width="9.88671875" style="3" customWidth="1"/>
    <col min="9498" max="9500" width="8.6640625" style="3" customWidth="1"/>
    <col min="9501" max="9720" width="9.109375" style="3" customWidth="1"/>
    <col min="9721" max="9721" width="5.6640625" style="3" customWidth="1"/>
    <col min="9722" max="9723" width="21.6640625" style="3" customWidth="1"/>
    <col min="9724" max="9724" width="7.88671875" style="3"/>
    <col min="9725" max="9725" width="8.5546875" style="3" customWidth="1"/>
    <col min="9726" max="9726" width="7.88671875" style="3"/>
    <col min="9727" max="9727" width="8.88671875" style="3" bestFit="1" customWidth="1"/>
    <col min="9728" max="9728" width="7.88671875" style="3"/>
    <col min="9729" max="9729" width="5.6640625" style="3" customWidth="1"/>
    <col min="9730" max="9730" width="21.6640625" style="3" customWidth="1"/>
    <col min="9731" max="9731" width="26.6640625" style="3" customWidth="1"/>
    <col min="9732" max="9732" width="14.109375" style="3" customWidth="1"/>
    <col min="9733" max="9748" width="10.6640625" style="3" customWidth="1"/>
    <col min="9749" max="9752" width="8.6640625" style="3" customWidth="1"/>
    <col min="9753" max="9753" width="9.88671875" style="3" customWidth="1"/>
    <col min="9754" max="9756" width="8.6640625" style="3" customWidth="1"/>
    <col min="9757" max="9976" width="9.109375" style="3" customWidth="1"/>
    <col min="9977" max="9977" width="5.6640625" style="3" customWidth="1"/>
    <col min="9978" max="9979" width="21.6640625" style="3" customWidth="1"/>
    <col min="9980" max="9980" width="7.88671875" style="3"/>
    <col min="9981" max="9981" width="8.5546875" style="3" customWidth="1"/>
    <col min="9982" max="9982" width="7.88671875" style="3"/>
    <col min="9983" max="9983" width="8.88671875" style="3" bestFit="1" customWidth="1"/>
    <col min="9984" max="9984" width="7.88671875" style="3"/>
    <col min="9985" max="9985" width="5.6640625" style="3" customWidth="1"/>
    <col min="9986" max="9986" width="21.6640625" style="3" customWidth="1"/>
    <col min="9987" max="9987" width="26.6640625" style="3" customWidth="1"/>
    <col min="9988" max="9988" width="14.109375" style="3" customWidth="1"/>
    <col min="9989" max="10004" width="10.6640625" style="3" customWidth="1"/>
    <col min="10005" max="10008" width="8.6640625" style="3" customWidth="1"/>
    <col min="10009" max="10009" width="9.88671875" style="3" customWidth="1"/>
    <col min="10010" max="10012" width="8.6640625" style="3" customWidth="1"/>
    <col min="10013" max="10232" width="9.109375" style="3" customWidth="1"/>
    <col min="10233" max="10233" width="5.6640625" style="3" customWidth="1"/>
    <col min="10234" max="10235" width="21.6640625" style="3" customWidth="1"/>
    <col min="10236" max="10236" width="7.88671875" style="3"/>
    <col min="10237" max="10237" width="8.5546875" style="3" customWidth="1"/>
    <col min="10238" max="10238" width="7.88671875" style="3"/>
    <col min="10239" max="10239" width="8.88671875" style="3" bestFit="1" customWidth="1"/>
    <col min="10240" max="10240" width="7.88671875" style="3"/>
    <col min="10241" max="10241" width="5.6640625" style="3" customWidth="1"/>
    <col min="10242" max="10242" width="21.6640625" style="3" customWidth="1"/>
    <col min="10243" max="10243" width="26.6640625" style="3" customWidth="1"/>
    <col min="10244" max="10244" width="14.109375" style="3" customWidth="1"/>
    <col min="10245" max="10260" width="10.6640625" style="3" customWidth="1"/>
    <col min="10261" max="10264" width="8.6640625" style="3" customWidth="1"/>
    <col min="10265" max="10265" width="9.88671875" style="3" customWidth="1"/>
    <col min="10266" max="10268" width="8.6640625" style="3" customWidth="1"/>
    <col min="10269" max="10488" width="9.109375" style="3" customWidth="1"/>
    <col min="10489" max="10489" width="5.6640625" style="3" customWidth="1"/>
    <col min="10490" max="10491" width="21.6640625" style="3" customWidth="1"/>
    <col min="10492" max="10492" width="7.88671875" style="3"/>
    <col min="10493" max="10493" width="8.5546875" style="3" customWidth="1"/>
    <col min="10494" max="10494" width="7.88671875" style="3"/>
    <col min="10495" max="10495" width="8.88671875" style="3" bestFit="1" customWidth="1"/>
    <col min="10496" max="10496" width="7.88671875" style="3"/>
    <col min="10497" max="10497" width="5.6640625" style="3" customWidth="1"/>
    <col min="10498" max="10498" width="21.6640625" style="3" customWidth="1"/>
    <col min="10499" max="10499" width="26.6640625" style="3" customWidth="1"/>
    <col min="10500" max="10500" width="14.109375" style="3" customWidth="1"/>
    <col min="10501" max="10516" width="10.6640625" style="3" customWidth="1"/>
    <col min="10517" max="10520" width="8.6640625" style="3" customWidth="1"/>
    <col min="10521" max="10521" width="9.88671875" style="3" customWidth="1"/>
    <col min="10522" max="10524" width="8.6640625" style="3" customWidth="1"/>
    <col min="10525" max="10744" width="9.109375" style="3" customWidth="1"/>
    <col min="10745" max="10745" width="5.6640625" style="3" customWidth="1"/>
    <col min="10746" max="10747" width="21.6640625" style="3" customWidth="1"/>
    <col min="10748" max="10748" width="7.88671875" style="3"/>
    <col min="10749" max="10749" width="8.5546875" style="3" customWidth="1"/>
    <col min="10750" max="10750" width="7.88671875" style="3"/>
    <col min="10751" max="10751" width="8.88671875" style="3" bestFit="1" customWidth="1"/>
    <col min="10752" max="10752" width="7.88671875" style="3"/>
    <col min="10753" max="10753" width="5.6640625" style="3" customWidth="1"/>
    <col min="10754" max="10754" width="21.6640625" style="3" customWidth="1"/>
    <col min="10755" max="10755" width="26.6640625" style="3" customWidth="1"/>
    <col min="10756" max="10756" width="14.109375" style="3" customWidth="1"/>
    <col min="10757" max="10772" width="10.6640625" style="3" customWidth="1"/>
    <col min="10773" max="10776" width="8.6640625" style="3" customWidth="1"/>
    <col min="10777" max="10777" width="9.88671875" style="3" customWidth="1"/>
    <col min="10778" max="10780" width="8.6640625" style="3" customWidth="1"/>
    <col min="10781" max="11000" width="9.109375" style="3" customWidth="1"/>
    <col min="11001" max="11001" width="5.6640625" style="3" customWidth="1"/>
    <col min="11002" max="11003" width="21.6640625" style="3" customWidth="1"/>
    <col min="11004" max="11004" width="7.88671875" style="3"/>
    <col min="11005" max="11005" width="8.5546875" style="3" customWidth="1"/>
    <col min="11006" max="11006" width="7.88671875" style="3"/>
    <col min="11007" max="11007" width="8.88671875" style="3" bestFit="1" customWidth="1"/>
    <col min="11008" max="11008" width="7.88671875" style="3"/>
    <col min="11009" max="11009" width="5.6640625" style="3" customWidth="1"/>
    <col min="11010" max="11010" width="21.6640625" style="3" customWidth="1"/>
    <col min="11011" max="11011" width="26.6640625" style="3" customWidth="1"/>
    <col min="11012" max="11012" width="14.109375" style="3" customWidth="1"/>
    <col min="11013" max="11028" width="10.6640625" style="3" customWidth="1"/>
    <col min="11029" max="11032" width="8.6640625" style="3" customWidth="1"/>
    <col min="11033" max="11033" width="9.88671875" style="3" customWidth="1"/>
    <col min="11034" max="11036" width="8.6640625" style="3" customWidth="1"/>
    <col min="11037" max="11256" width="9.109375" style="3" customWidth="1"/>
    <col min="11257" max="11257" width="5.6640625" style="3" customWidth="1"/>
    <col min="11258" max="11259" width="21.6640625" style="3" customWidth="1"/>
    <col min="11260" max="11260" width="7.88671875" style="3"/>
    <col min="11261" max="11261" width="8.5546875" style="3" customWidth="1"/>
    <col min="11262" max="11262" width="7.88671875" style="3"/>
    <col min="11263" max="11263" width="8.88671875" style="3" bestFit="1" customWidth="1"/>
    <col min="11264" max="11264" width="7.88671875" style="3"/>
    <col min="11265" max="11265" width="5.6640625" style="3" customWidth="1"/>
    <col min="11266" max="11266" width="21.6640625" style="3" customWidth="1"/>
    <col min="11267" max="11267" width="26.6640625" style="3" customWidth="1"/>
    <col min="11268" max="11268" width="14.109375" style="3" customWidth="1"/>
    <col min="11269" max="11284" width="10.6640625" style="3" customWidth="1"/>
    <col min="11285" max="11288" width="8.6640625" style="3" customWidth="1"/>
    <col min="11289" max="11289" width="9.88671875" style="3" customWidth="1"/>
    <col min="11290" max="11292" width="8.6640625" style="3" customWidth="1"/>
    <col min="11293" max="11512" width="9.109375" style="3" customWidth="1"/>
    <col min="11513" max="11513" width="5.6640625" style="3" customWidth="1"/>
    <col min="11514" max="11515" width="21.6640625" style="3" customWidth="1"/>
    <col min="11516" max="11516" width="7.88671875" style="3"/>
    <col min="11517" max="11517" width="8.5546875" style="3" customWidth="1"/>
    <col min="11518" max="11518" width="7.88671875" style="3"/>
    <col min="11519" max="11519" width="8.88671875" style="3" bestFit="1" customWidth="1"/>
    <col min="11520" max="11520" width="7.88671875" style="3"/>
    <col min="11521" max="11521" width="5.6640625" style="3" customWidth="1"/>
    <col min="11522" max="11522" width="21.6640625" style="3" customWidth="1"/>
    <col min="11523" max="11523" width="26.6640625" style="3" customWidth="1"/>
    <col min="11524" max="11524" width="14.109375" style="3" customWidth="1"/>
    <col min="11525" max="11540" width="10.6640625" style="3" customWidth="1"/>
    <col min="11541" max="11544" width="8.6640625" style="3" customWidth="1"/>
    <col min="11545" max="11545" width="9.88671875" style="3" customWidth="1"/>
    <col min="11546" max="11548" width="8.6640625" style="3" customWidth="1"/>
    <col min="11549" max="11768" width="9.109375" style="3" customWidth="1"/>
    <col min="11769" max="11769" width="5.6640625" style="3" customWidth="1"/>
    <col min="11770" max="11771" width="21.6640625" style="3" customWidth="1"/>
    <col min="11772" max="11772" width="7.88671875" style="3"/>
    <col min="11773" max="11773" width="8.5546875" style="3" customWidth="1"/>
    <col min="11774" max="11774" width="7.88671875" style="3"/>
    <col min="11775" max="11775" width="8.88671875" style="3" bestFit="1" customWidth="1"/>
    <col min="11776" max="11776" width="7.88671875" style="3"/>
    <col min="11777" max="11777" width="5.6640625" style="3" customWidth="1"/>
    <col min="11778" max="11778" width="21.6640625" style="3" customWidth="1"/>
    <col min="11779" max="11779" width="26.6640625" style="3" customWidth="1"/>
    <col min="11780" max="11780" width="14.109375" style="3" customWidth="1"/>
    <col min="11781" max="11796" width="10.6640625" style="3" customWidth="1"/>
    <col min="11797" max="11800" width="8.6640625" style="3" customWidth="1"/>
    <col min="11801" max="11801" width="9.88671875" style="3" customWidth="1"/>
    <col min="11802" max="11804" width="8.6640625" style="3" customWidth="1"/>
    <col min="11805" max="12024" width="9.109375" style="3" customWidth="1"/>
    <col min="12025" max="12025" width="5.6640625" style="3" customWidth="1"/>
    <col min="12026" max="12027" width="21.6640625" style="3" customWidth="1"/>
    <col min="12028" max="12028" width="7.88671875" style="3"/>
    <col min="12029" max="12029" width="8.5546875" style="3" customWidth="1"/>
    <col min="12030" max="12030" width="7.88671875" style="3"/>
    <col min="12031" max="12031" width="8.88671875" style="3" bestFit="1" customWidth="1"/>
    <col min="12032" max="12032" width="7.88671875" style="3"/>
    <col min="12033" max="12033" width="5.6640625" style="3" customWidth="1"/>
    <col min="12034" max="12034" width="21.6640625" style="3" customWidth="1"/>
    <col min="12035" max="12035" width="26.6640625" style="3" customWidth="1"/>
    <col min="12036" max="12036" width="14.109375" style="3" customWidth="1"/>
    <col min="12037" max="12052" width="10.6640625" style="3" customWidth="1"/>
    <col min="12053" max="12056" width="8.6640625" style="3" customWidth="1"/>
    <col min="12057" max="12057" width="9.88671875" style="3" customWidth="1"/>
    <col min="12058" max="12060" width="8.6640625" style="3" customWidth="1"/>
    <col min="12061" max="12280" width="9.109375" style="3" customWidth="1"/>
    <col min="12281" max="12281" width="5.6640625" style="3" customWidth="1"/>
    <col min="12282" max="12283" width="21.6640625" style="3" customWidth="1"/>
    <col min="12284" max="12284" width="7.88671875" style="3"/>
    <col min="12285" max="12285" width="8.5546875" style="3" customWidth="1"/>
    <col min="12286" max="12286" width="7.88671875" style="3"/>
    <col min="12287" max="12287" width="8.88671875" style="3" bestFit="1" customWidth="1"/>
    <col min="12288" max="12288" width="7.88671875" style="3"/>
    <col min="12289" max="12289" width="5.6640625" style="3" customWidth="1"/>
    <col min="12290" max="12290" width="21.6640625" style="3" customWidth="1"/>
    <col min="12291" max="12291" width="26.6640625" style="3" customWidth="1"/>
    <col min="12292" max="12292" width="14.109375" style="3" customWidth="1"/>
    <col min="12293" max="12308" width="10.6640625" style="3" customWidth="1"/>
    <col min="12309" max="12312" width="8.6640625" style="3" customWidth="1"/>
    <col min="12313" max="12313" width="9.88671875" style="3" customWidth="1"/>
    <col min="12314" max="12316" width="8.6640625" style="3" customWidth="1"/>
    <col min="12317" max="12536" width="9.109375" style="3" customWidth="1"/>
    <col min="12537" max="12537" width="5.6640625" style="3" customWidth="1"/>
    <col min="12538" max="12539" width="21.6640625" style="3" customWidth="1"/>
    <col min="12540" max="12540" width="7.88671875" style="3"/>
    <col min="12541" max="12541" width="8.5546875" style="3" customWidth="1"/>
    <col min="12542" max="12542" width="7.88671875" style="3"/>
    <col min="12543" max="12543" width="8.88671875" style="3" bestFit="1" customWidth="1"/>
    <col min="12544" max="12544" width="7.88671875" style="3"/>
    <col min="12545" max="12545" width="5.6640625" style="3" customWidth="1"/>
    <col min="12546" max="12546" width="21.6640625" style="3" customWidth="1"/>
    <col min="12547" max="12547" width="26.6640625" style="3" customWidth="1"/>
    <col min="12548" max="12548" width="14.109375" style="3" customWidth="1"/>
    <col min="12549" max="12564" width="10.6640625" style="3" customWidth="1"/>
    <col min="12565" max="12568" width="8.6640625" style="3" customWidth="1"/>
    <col min="12569" max="12569" width="9.88671875" style="3" customWidth="1"/>
    <col min="12570" max="12572" width="8.6640625" style="3" customWidth="1"/>
    <col min="12573" max="12792" width="9.109375" style="3" customWidth="1"/>
    <col min="12793" max="12793" width="5.6640625" style="3" customWidth="1"/>
    <col min="12794" max="12795" width="21.6640625" style="3" customWidth="1"/>
    <col min="12796" max="12796" width="7.88671875" style="3"/>
    <col min="12797" max="12797" width="8.5546875" style="3" customWidth="1"/>
    <col min="12798" max="12798" width="7.88671875" style="3"/>
    <col min="12799" max="12799" width="8.88671875" style="3" bestFit="1" customWidth="1"/>
    <col min="12800" max="12800" width="7.88671875" style="3"/>
    <col min="12801" max="12801" width="5.6640625" style="3" customWidth="1"/>
    <col min="12802" max="12802" width="21.6640625" style="3" customWidth="1"/>
    <col min="12803" max="12803" width="26.6640625" style="3" customWidth="1"/>
    <col min="12804" max="12804" width="14.109375" style="3" customWidth="1"/>
    <col min="12805" max="12820" width="10.6640625" style="3" customWidth="1"/>
    <col min="12821" max="12824" width="8.6640625" style="3" customWidth="1"/>
    <col min="12825" max="12825" width="9.88671875" style="3" customWidth="1"/>
    <col min="12826" max="12828" width="8.6640625" style="3" customWidth="1"/>
    <col min="12829" max="13048" width="9.109375" style="3" customWidth="1"/>
    <col min="13049" max="13049" width="5.6640625" style="3" customWidth="1"/>
    <col min="13050" max="13051" width="21.6640625" style="3" customWidth="1"/>
    <col min="13052" max="13052" width="7.88671875" style="3"/>
    <col min="13053" max="13053" width="8.5546875" style="3" customWidth="1"/>
    <col min="13054" max="13054" width="7.88671875" style="3"/>
    <col min="13055" max="13055" width="8.88671875" style="3" bestFit="1" customWidth="1"/>
    <col min="13056" max="13056" width="7.88671875" style="3"/>
    <col min="13057" max="13057" width="5.6640625" style="3" customWidth="1"/>
    <col min="13058" max="13058" width="21.6640625" style="3" customWidth="1"/>
    <col min="13059" max="13059" width="26.6640625" style="3" customWidth="1"/>
    <col min="13060" max="13060" width="14.109375" style="3" customWidth="1"/>
    <col min="13061" max="13076" width="10.6640625" style="3" customWidth="1"/>
    <col min="13077" max="13080" width="8.6640625" style="3" customWidth="1"/>
    <col min="13081" max="13081" width="9.88671875" style="3" customWidth="1"/>
    <col min="13082" max="13084" width="8.6640625" style="3" customWidth="1"/>
    <col min="13085" max="13304" width="9.109375" style="3" customWidth="1"/>
    <col min="13305" max="13305" width="5.6640625" style="3" customWidth="1"/>
    <col min="13306" max="13307" width="21.6640625" style="3" customWidth="1"/>
    <col min="13308" max="13308" width="7.88671875" style="3"/>
    <col min="13309" max="13309" width="8.5546875" style="3" customWidth="1"/>
    <col min="13310" max="13310" width="7.88671875" style="3"/>
    <col min="13311" max="13311" width="8.88671875" style="3" bestFit="1" customWidth="1"/>
    <col min="13312" max="13312" width="7.88671875" style="3"/>
    <col min="13313" max="13313" width="5.6640625" style="3" customWidth="1"/>
    <col min="13314" max="13314" width="21.6640625" style="3" customWidth="1"/>
    <col min="13315" max="13315" width="26.6640625" style="3" customWidth="1"/>
    <col min="13316" max="13316" width="14.109375" style="3" customWidth="1"/>
    <col min="13317" max="13332" width="10.6640625" style="3" customWidth="1"/>
    <col min="13333" max="13336" width="8.6640625" style="3" customWidth="1"/>
    <col min="13337" max="13337" width="9.88671875" style="3" customWidth="1"/>
    <col min="13338" max="13340" width="8.6640625" style="3" customWidth="1"/>
    <col min="13341" max="13560" width="9.109375" style="3" customWidth="1"/>
    <col min="13561" max="13561" width="5.6640625" style="3" customWidth="1"/>
    <col min="13562" max="13563" width="21.6640625" style="3" customWidth="1"/>
    <col min="13564" max="13564" width="7.88671875" style="3"/>
    <col min="13565" max="13565" width="8.5546875" style="3" customWidth="1"/>
    <col min="13566" max="13566" width="7.88671875" style="3"/>
    <col min="13567" max="13567" width="8.88671875" style="3" bestFit="1" customWidth="1"/>
    <col min="13568" max="13568" width="7.88671875" style="3"/>
    <col min="13569" max="13569" width="5.6640625" style="3" customWidth="1"/>
    <col min="13570" max="13570" width="21.6640625" style="3" customWidth="1"/>
    <col min="13571" max="13571" width="26.6640625" style="3" customWidth="1"/>
    <col min="13572" max="13572" width="14.109375" style="3" customWidth="1"/>
    <col min="13573" max="13588" width="10.6640625" style="3" customWidth="1"/>
    <col min="13589" max="13592" width="8.6640625" style="3" customWidth="1"/>
    <col min="13593" max="13593" width="9.88671875" style="3" customWidth="1"/>
    <col min="13594" max="13596" width="8.6640625" style="3" customWidth="1"/>
    <col min="13597" max="13816" width="9.109375" style="3" customWidth="1"/>
    <col min="13817" max="13817" width="5.6640625" style="3" customWidth="1"/>
    <col min="13818" max="13819" width="21.6640625" style="3" customWidth="1"/>
    <col min="13820" max="13820" width="7.88671875" style="3"/>
    <col min="13821" max="13821" width="8.5546875" style="3" customWidth="1"/>
    <col min="13822" max="13822" width="7.88671875" style="3"/>
    <col min="13823" max="13823" width="8.88671875" style="3" bestFit="1" customWidth="1"/>
    <col min="13824" max="13824" width="7.88671875" style="3"/>
    <col min="13825" max="13825" width="5.6640625" style="3" customWidth="1"/>
    <col min="13826" max="13826" width="21.6640625" style="3" customWidth="1"/>
    <col min="13827" max="13827" width="26.6640625" style="3" customWidth="1"/>
    <col min="13828" max="13828" width="14.109375" style="3" customWidth="1"/>
    <col min="13829" max="13844" width="10.6640625" style="3" customWidth="1"/>
    <col min="13845" max="13848" width="8.6640625" style="3" customWidth="1"/>
    <col min="13849" max="13849" width="9.88671875" style="3" customWidth="1"/>
    <col min="13850" max="13852" width="8.6640625" style="3" customWidth="1"/>
    <col min="13853" max="14072" width="9.109375" style="3" customWidth="1"/>
    <col min="14073" max="14073" width="5.6640625" style="3" customWidth="1"/>
    <col min="14074" max="14075" width="21.6640625" style="3" customWidth="1"/>
    <col min="14076" max="14076" width="7.88671875" style="3"/>
    <col min="14077" max="14077" width="8.5546875" style="3" customWidth="1"/>
    <col min="14078" max="14078" width="7.88671875" style="3"/>
    <col min="14079" max="14079" width="8.88671875" style="3" bestFit="1" customWidth="1"/>
    <col min="14080" max="14080" width="7.88671875" style="3"/>
    <col min="14081" max="14081" width="5.6640625" style="3" customWidth="1"/>
    <col min="14082" max="14082" width="21.6640625" style="3" customWidth="1"/>
    <col min="14083" max="14083" width="26.6640625" style="3" customWidth="1"/>
    <col min="14084" max="14084" width="14.109375" style="3" customWidth="1"/>
    <col min="14085" max="14100" width="10.6640625" style="3" customWidth="1"/>
    <col min="14101" max="14104" width="8.6640625" style="3" customWidth="1"/>
    <col min="14105" max="14105" width="9.88671875" style="3" customWidth="1"/>
    <col min="14106" max="14108" width="8.6640625" style="3" customWidth="1"/>
    <col min="14109" max="14328" width="9.109375" style="3" customWidth="1"/>
    <col min="14329" max="14329" width="5.6640625" style="3" customWidth="1"/>
    <col min="14330" max="14331" width="21.6640625" style="3" customWidth="1"/>
    <col min="14332" max="14332" width="7.88671875" style="3"/>
    <col min="14333" max="14333" width="8.5546875" style="3" customWidth="1"/>
    <col min="14334" max="14334" width="7.88671875" style="3"/>
    <col min="14335" max="14335" width="8.88671875" style="3" bestFit="1" customWidth="1"/>
    <col min="14336" max="14336" width="7.88671875" style="3"/>
    <col min="14337" max="14337" width="5.6640625" style="3" customWidth="1"/>
    <col min="14338" max="14338" width="21.6640625" style="3" customWidth="1"/>
    <col min="14339" max="14339" width="26.6640625" style="3" customWidth="1"/>
    <col min="14340" max="14340" width="14.109375" style="3" customWidth="1"/>
    <col min="14341" max="14356" width="10.6640625" style="3" customWidth="1"/>
    <col min="14357" max="14360" width="8.6640625" style="3" customWidth="1"/>
    <col min="14361" max="14361" width="9.88671875" style="3" customWidth="1"/>
    <col min="14362" max="14364" width="8.6640625" style="3" customWidth="1"/>
    <col min="14365" max="14584" width="9.109375" style="3" customWidth="1"/>
    <col min="14585" max="14585" width="5.6640625" style="3" customWidth="1"/>
    <col min="14586" max="14587" width="21.6640625" style="3" customWidth="1"/>
    <col min="14588" max="14588" width="7.88671875" style="3"/>
    <col min="14589" max="14589" width="8.5546875" style="3" customWidth="1"/>
    <col min="14590" max="14590" width="7.88671875" style="3"/>
    <col min="14591" max="14591" width="8.88671875" style="3" bestFit="1" customWidth="1"/>
    <col min="14592" max="14592" width="7.88671875" style="3"/>
    <col min="14593" max="14593" width="5.6640625" style="3" customWidth="1"/>
    <col min="14594" max="14594" width="21.6640625" style="3" customWidth="1"/>
    <col min="14595" max="14595" width="26.6640625" style="3" customWidth="1"/>
    <col min="14596" max="14596" width="14.109375" style="3" customWidth="1"/>
    <col min="14597" max="14612" width="10.6640625" style="3" customWidth="1"/>
    <col min="14613" max="14616" width="8.6640625" style="3" customWidth="1"/>
    <col min="14617" max="14617" width="9.88671875" style="3" customWidth="1"/>
    <col min="14618" max="14620" width="8.6640625" style="3" customWidth="1"/>
    <col min="14621" max="14840" width="9.109375" style="3" customWidth="1"/>
    <col min="14841" max="14841" width="5.6640625" style="3" customWidth="1"/>
    <col min="14842" max="14843" width="21.6640625" style="3" customWidth="1"/>
    <col min="14844" max="14844" width="7.88671875" style="3"/>
    <col min="14845" max="14845" width="8.5546875" style="3" customWidth="1"/>
    <col min="14846" max="14846" width="7.88671875" style="3"/>
    <col min="14847" max="14847" width="8.88671875" style="3" bestFit="1" customWidth="1"/>
    <col min="14848" max="14848" width="7.88671875" style="3"/>
    <col min="14849" max="14849" width="5.6640625" style="3" customWidth="1"/>
    <col min="14850" max="14850" width="21.6640625" style="3" customWidth="1"/>
    <col min="14851" max="14851" width="26.6640625" style="3" customWidth="1"/>
    <col min="14852" max="14852" width="14.109375" style="3" customWidth="1"/>
    <col min="14853" max="14868" width="10.6640625" style="3" customWidth="1"/>
    <col min="14869" max="14872" width="8.6640625" style="3" customWidth="1"/>
    <col min="14873" max="14873" width="9.88671875" style="3" customWidth="1"/>
    <col min="14874" max="14876" width="8.6640625" style="3" customWidth="1"/>
    <col min="14877" max="15096" width="9.109375" style="3" customWidth="1"/>
    <col min="15097" max="15097" width="5.6640625" style="3" customWidth="1"/>
    <col min="15098" max="15099" width="21.6640625" style="3" customWidth="1"/>
    <col min="15100" max="15100" width="7.88671875" style="3"/>
    <col min="15101" max="15101" width="8.5546875" style="3" customWidth="1"/>
    <col min="15102" max="15102" width="7.88671875" style="3"/>
    <col min="15103" max="15103" width="8.88671875" style="3" bestFit="1" customWidth="1"/>
    <col min="15104" max="15104" width="7.88671875" style="3"/>
    <col min="15105" max="15105" width="5.6640625" style="3" customWidth="1"/>
    <col min="15106" max="15106" width="21.6640625" style="3" customWidth="1"/>
    <col min="15107" max="15107" width="26.6640625" style="3" customWidth="1"/>
    <col min="15108" max="15108" width="14.109375" style="3" customWidth="1"/>
    <col min="15109" max="15124" width="10.6640625" style="3" customWidth="1"/>
    <col min="15125" max="15128" width="8.6640625" style="3" customWidth="1"/>
    <col min="15129" max="15129" width="9.88671875" style="3" customWidth="1"/>
    <col min="15130" max="15132" width="8.6640625" style="3" customWidth="1"/>
    <col min="15133" max="15352" width="9.109375" style="3" customWidth="1"/>
    <col min="15353" max="15353" width="5.6640625" style="3" customWidth="1"/>
    <col min="15354" max="15355" width="21.6640625" style="3" customWidth="1"/>
    <col min="15356" max="15356" width="7.88671875" style="3"/>
    <col min="15357" max="15357" width="8.5546875" style="3" customWidth="1"/>
    <col min="15358" max="15358" width="7.88671875" style="3"/>
    <col min="15359" max="15359" width="8.88671875" style="3" bestFit="1" customWidth="1"/>
    <col min="15360" max="15360" width="7.88671875" style="3"/>
    <col min="15361" max="15361" width="5.6640625" style="3" customWidth="1"/>
    <col min="15362" max="15362" width="21.6640625" style="3" customWidth="1"/>
    <col min="15363" max="15363" width="26.6640625" style="3" customWidth="1"/>
    <col min="15364" max="15364" width="14.109375" style="3" customWidth="1"/>
    <col min="15365" max="15380" width="10.6640625" style="3" customWidth="1"/>
    <col min="15381" max="15384" width="8.6640625" style="3" customWidth="1"/>
    <col min="15385" max="15385" width="9.88671875" style="3" customWidth="1"/>
    <col min="15386" max="15388" width="8.6640625" style="3" customWidth="1"/>
    <col min="15389" max="15608" width="9.109375" style="3" customWidth="1"/>
    <col min="15609" max="15609" width="5.6640625" style="3" customWidth="1"/>
    <col min="15610" max="15611" width="21.6640625" style="3" customWidth="1"/>
    <col min="15612" max="15612" width="7.88671875" style="3"/>
    <col min="15613" max="15613" width="8.5546875" style="3" customWidth="1"/>
    <col min="15614" max="15614" width="7.88671875" style="3"/>
    <col min="15615" max="15615" width="8.88671875" style="3" bestFit="1" customWidth="1"/>
    <col min="15616" max="15616" width="7.88671875" style="3"/>
    <col min="15617" max="15617" width="5.6640625" style="3" customWidth="1"/>
    <col min="15618" max="15618" width="21.6640625" style="3" customWidth="1"/>
    <col min="15619" max="15619" width="26.6640625" style="3" customWidth="1"/>
    <col min="15620" max="15620" width="14.109375" style="3" customWidth="1"/>
    <col min="15621" max="15636" width="10.6640625" style="3" customWidth="1"/>
    <col min="15637" max="15640" width="8.6640625" style="3" customWidth="1"/>
    <col min="15641" max="15641" width="9.88671875" style="3" customWidth="1"/>
    <col min="15642" max="15644" width="8.6640625" style="3" customWidth="1"/>
    <col min="15645" max="15864" width="9.109375" style="3" customWidth="1"/>
    <col min="15865" max="15865" width="5.6640625" style="3" customWidth="1"/>
    <col min="15866" max="15867" width="21.6640625" style="3" customWidth="1"/>
    <col min="15868" max="15868" width="7.88671875" style="3"/>
    <col min="15869" max="15869" width="8.5546875" style="3" customWidth="1"/>
    <col min="15870" max="15870" width="7.88671875" style="3"/>
    <col min="15871" max="15871" width="8.88671875" style="3" bestFit="1" customWidth="1"/>
    <col min="15872" max="15872" width="7.88671875" style="3"/>
    <col min="15873" max="15873" width="5.6640625" style="3" customWidth="1"/>
    <col min="15874" max="15874" width="21.6640625" style="3" customWidth="1"/>
    <col min="15875" max="15875" width="26.6640625" style="3" customWidth="1"/>
    <col min="15876" max="15876" width="14.109375" style="3" customWidth="1"/>
    <col min="15877" max="15892" width="10.6640625" style="3" customWidth="1"/>
    <col min="15893" max="15896" width="8.6640625" style="3" customWidth="1"/>
    <col min="15897" max="15897" width="9.88671875" style="3" customWidth="1"/>
    <col min="15898" max="15900" width="8.6640625" style="3" customWidth="1"/>
    <col min="15901" max="16120" width="9.109375" style="3" customWidth="1"/>
    <col min="16121" max="16121" width="5.6640625" style="3" customWidth="1"/>
    <col min="16122" max="16123" width="21.6640625" style="3" customWidth="1"/>
    <col min="16124" max="16124" width="7.88671875" style="3"/>
    <col min="16125" max="16125" width="8.5546875" style="3" customWidth="1"/>
    <col min="16126" max="16126" width="7.88671875" style="3"/>
    <col min="16127" max="16127" width="8.88671875" style="3" bestFit="1" customWidth="1"/>
    <col min="16128" max="16128" width="7.88671875" style="3"/>
    <col min="16129" max="16129" width="5.6640625" style="3" customWidth="1"/>
    <col min="16130" max="16130" width="21.6640625" style="3" customWidth="1"/>
    <col min="16131" max="16131" width="26.6640625" style="3" customWidth="1"/>
    <col min="16132" max="16132" width="14.109375" style="3" customWidth="1"/>
    <col min="16133" max="16148" width="10.6640625" style="3" customWidth="1"/>
    <col min="16149" max="16152" width="8.6640625" style="3" customWidth="1"/>
    <col min="16153" max="16153" width="9.88671875" style="3" customWidth="1"/>
    <col min="16154" max="16156" width="8.6640625" style="3" customWidth="1"/>
    <col min="16157" max="16376" width="9.109375" style="3" customWidth="1"/>
    <col min="16377" max="16377" width="5.6640625" style="3" customWidth="1"/>
    <col min="16378" max="16379" width="21.6640625" style="3" customWidth="1"/>
    <col min="16380" max="16380" width="7.88671875" style="3"/>
    <col min="16381" max="16381" width="8.5546875" style="3" customWidth="1"/>
    <col min="16382" max="16382" width="7.88671875" style="3"/>
    <col min="16383" max="16383" width="8.88671875" style="3" bestFit="1" customWidth="1"/>
    <col min="16384" max="16384" width="7.88671875" style="3"/>
  </cols>
  <sheetData>
    <row r="1" spans="1:28" ht="15.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3" spans="1:28" s="6" customFormat="1" ht="16.8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16.8" x14ac:dyDescent="0.25">
      <c r="I4" s="7" t="str">
        <f>'[1]1'!E5</f>
        <v>KABUPATEN/KOTA</v>
      </c>
      <c r="J4" s="8" t="str">
        <f>'[1]1'!F5</f>
        <v>BULUKUMBA</v>
      </c>
      <c r="T4" s="5"/>
      <c r="U4" s="5"/>
      <c r="V4" s="5"/>
      <c r="W4" s="5"/>
      <c r="X4" s="5"/>
      <c r="Y4" s="5"/>
      <c r="Z4" s="5"/>
      <c r="AA4" s="5"/>
      <c r="AB4" s="5"/>
    </row>
    <row r="5" spans="1:28" s="6" customFormat="1" ht="16.8" x14ac:dyDescent="0.25">
      <c r="I5" s="7" t="str">
        <f>'[1]1'!E6</f>
        <v xml:space="preserve">TAHUN </v>
      </c>
      <c r="J5" s="8">
        <f>'[1]1'!F6</f>
        <v>2020</v>
      </c>
      <c r="T5" s="5"/>
      <c r="U5" s="5"/>
      <c r="V5" s="5"/>
      <c r="W5" s="5"/>
      <c r="X5" s="5"/>
      <c r="Y5" s="5"/>
      <c r="Z5" s="5"/>
      <c r="AA5" s="5"/>
      <c r="AB5" s="5"/>
    </row>
    <row r="6" spans="1:28" ht="15.6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10"/>
      <c r="W6" s="10"/>
      <c r="X6" s="10"/>
      <c r="Y6" s="10"/>
      <c r="Z6" s="10"/>
      <c r="AA6" s="10"/>
      <c r="AB6" s="10"/>
    </row>
    <row r="7" spans="1:28" ht="18" customHeight="1" x14ac:dyDescent="0.25">
      <c r="A7" s="11" t="s">
        <v>2</v>
      </c>
      <c r="B7" s="11" t="s">
        <v>3</v>
      </c>
      <c r="C7" s="12" t="s">
        <v>4</v>
      </c>
      <c r="D7" s="13" t="s">
        <v>5</v>
      </c>
      <c r="E7" s="14" t="s">
        <v>6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</row>
    <row r="8" spans="1:28" ht="18" customHeight="1" x14ac:dyDescent="0.25">
      <c r="A8" s="11"/>
      <c r="B8" s="11"/>
      <c r="C8" s="12"/>
      <c r="D8" s="17"/>
      <c r="E8" s="18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1"/>
      <c r="V8" s="21"/>
      <c r="W8" s="21"/>
      <c r="X8" s="21"/>
      <c r="Y8" s="21"/>
      <c r="Z8" s="21"/>
      <c r="AA8" s="21"/>
    </row>
    <row r="9" spans="1:28" ht="38.25" customHeight="1" x14ac:dyDescent="0.25">
      <c r="A9" s="22"/>
      <c r="B9" s="22"/>
      <c r="C9" s="23"/>
      <c r="D9" s="24"/>
      <c r="E9" s="25" t="s">
        <v>7</v>
      </c>
      <c r="F9" s="25" t="s">
        <v>8</v>
      </c>
      <c r="G9" s="25" t="s">
        <v>9</v>
      </c>
      <c r="H9" s="25" t="s">
        <v>8</v>
      </c>
      <c r="I9" s="25" t="s">
        <v>10</v>
      </c>
      <c r="J9" s="25" t="s">
        <v>8</v>
      </c>
      <c r="K9" s="26" t="s">
        <v>11</v>
      </c>
      <c r="L9" s="26" t="s">
        <v>8</v>
      </c>
      <c r="M9" s="25" t="s">
        <v>12</v>
      </c>
      <c r="N9" s="25" t="s">
        <v>8</v>
      </c>
      <c r="O9" s="25" t="s">
        <v>13</v>
      </c>
      <c r="P9" s="25" t="s">
        <v>8</v>
      </c>
      <c r="Q9" s="25" t="s">
        <v>14</v>
      </c>
      <c r="R9" s="25" t="s">
        <v>8</v>
      </c>
      <c r="S9" s="25" t="s">
        <v>15</v>
      </c>
      <c r="T9" s="26" t="s">
        <v>8</v>
      </c>
    </row>
    <row r="10" spans="1:28" ht="12" customHeight="1" x14ac:dyDescent="0.25">
      <c r="A10" s="27" t="s">
        <v>16</v>
      </c>
      <c r="B10" s="28" t="s">
        <v>17</v>
      </c>
      <c r="C10" s="28" t="s">
        <v>18</v>
      </c>
      <c r="D10" s="29" t="s">
        <v>19</v>
      </c>
      <c r="E10" s="29" t="s">
        <v>20</v>
      </c>
      <c r="F10" s="29" t="s">
        <v>21</v>
      </c>
      <c r="G10" s="29" t="s">
        <v>22</v>
      </c>
      <c r="H10" s="29" t="s">
        <v>23</v>
      </c>
      <c r="I10" s="29" t="s">
        <v>24</v>
      </c>
      <c r="J10" s="29" t="s">
        <v>25</v>
      </c>
      <c r="K10" s="29" t="s">
        <v>26</v>
      </c>
      <c r="L10" s="29" t="s">
        <v>27</v>
      </c>
      <c r="M10" s="29" t="s">
        <v>28</v>
      </c>
      <c r="N10" s="29" t="s">
        <v>29</v>
      </c>
      <c r="O10" s="29" t="s">
        <v>30</v>
      </c>
      <c r="P10" s="29" t="s">
        <v>31</v>
      </c>
      <c r="Q10" s="29" t="s">
        <v>32</v>
      </c>
      <c r="R10" s="29" t="s">
        <v>33</v>
      </c>
      <c r="S10" s="29" t="s">
        <v>34</v>
      </c>
      <c r="T10" s="30" t="s">
        <v>35</v>
      </c>
    </row>
    <row r="11" spans="1:28" ht="20.100000000000001" customHeight="1" x14ac:dyDescent="0.25">
      <c r="A11" s="31">
        <f>'[1]9'!A9</f>
        <v>1</v>
      </c>
      <c r="B11" s="32" t="str">
        <f>'[1]9'!B9</f>
        <v>GANTARANG</v>
      </c>
      <c r="C11" s="32" t="str">
        <f>'[1]9'!C9</f>
        <v>1. PONRE</v>
      </c>
      <c r="D11" s="33">
        <v>4459</v>
      </c>
      <c r="E11" s="33">
        <v>104</v>
      </c>
      <c r="F11" s="34">
        <f>E11/$S11*100</f>
        <v>3.2479700187382887</v>
      </c>
      <c r="G11" s="33">
        <v>1992</v>
      </c>
      <c r="H11" s="34">
        <f>G11/$S11*100</f>
        <v>62.211118051217987</v>
      </c>
      <c r="I11" s="33">
        <v>820</v>
      </c>
      <c r="J11" s="34">
        <f>I11/$S11*100</f>
        <v>25.60899437851343</v>
      </c>
      <c r="K11" s="33">
        <v>17</v>
      </c>
      <c r="L11" s="34">
        <f>K11/$S11*100</f>
        <v>0.53091817613991255</v>
      </c>
      <c r="M11" s="33">
        <v>0</v>
      </c>
      <c r="N11" s="34">
        <f>M11/$S11*100</f>
        <v>0</v>
      </c>
      <c r="O11" s="33">
        <v>24</v>
      </c>
      <c r="P11" s="34">
        <f>O11/$S11*100</f>
        <v>0.74953154278575895</v>
      </c>
      <c r="Q11" s="33">
        <v>245</v>
      </c>
      <c r="R11" s="35">
        <f>Q11/$S11*100</f>
        <v>7.6514678326046219</v>
      </c>
      <c r="S11" s="33">
        <f>SUM(E11,G11,I11,K11,M11,M11,O11,Q11)</f>
        <v>3202</v>
      </c>
      <c r="T11" s="36">
        <f>S11/D11*100</f>
        <v>71.809822830230999</v>
      </c>
      <c r="U11" s="37"/>
    </row>
    <row r="12" spans="1:28" ht="20.100000000000001" customHeight="1" x14ac:dyDescent="0.25">
      <c r="A12" s="38"/>
      <c r="B12" s="39"/>
      <c r="C12" s="39" t="str">
        <f>'[1]9'!C10</f>
        <v>2. GATTARENG</v>
      </c>
      <c r="D12" s="40">
        <v>4279</v>
      </c>
      <c r="E12" s="40">
        <v>23</v>
      </c>
      <c r="F12" s="40">
        <f>E12/$S12*100</f>
        <v>0.88325652841781865</v>
      </c>
      <c r="G12" s="40">
        <v>1709</v>
      </c>
      <c r="H12" s="41">
        <f>G12/$S12*100</f>
        <v>65.629800307219668</v>
      </c>
      <c r="I12" s="40">
        <v>499</v>
      </c>
      <c r="J12" s="41">
        <f>I12/$S12*100</f>
        <v>19.162826420890937</v>
      </c>
      <c r="K12" s="40">
        <v>33</v>
      </c>
      <c r="L12" s="41">
        <f>K12/$S12*100</f>
        <v>1.2672811059907834</v>
      </c>
      <c r="M12" s="40">
        <v>0</v>
      </c>
      <c r="N12" s="41">
        <f>M12/$S12*100</f>
        <v>0</v>
      </c>
      <c r="O12" s="40">
        <v>22</v>
      </c>
      <c r="P12" s="41">
        <f>O12/$S12*100</f>
        <v>0.84485407066052232</v>
      </c>
      <c r="Q12" s="40">
        <v>318</v>
      </c>
      <c r="R12" s="42">
        <f>Q12/$S12*100</f>
        <v>12.211981566820276</v>
      </c>
      <c r="S12" s="40">
        <f>SUM(E12,G12,I12,K12,M12,M12,O12,Q12)</f>
        <v>2604</v>
      </c>
      <c r="T12" s="43">
        <f>S12/D12*100</f>
        <v>60.855340032717919</v>
      </c>
      <c r="U12" s="37"/>
    </row>
    <row r="13" spans="1:28" ht="20.100000000000001" customHeight="1" x14ac:dyDescent="0.25">
      <c r="A13" s="38"/>
      <c r="B13" s="39"/>
      <c r="C13" s="39" t="str">
        <f>'[1]9'!C11</f>
        <v>3. BONTONYELENG</v>
      </c>
      <c r="D13" s="44">
        <v>4166</v>
      </c>
      <c r="E13" s="44">
        <v>32</v>
      </c>
      <c r="F13" s="44">
        <f t="shared" ref="F13:F30" si="0">E13/$S13*100</f>
        <v>0.9473060982830076</v>
      </c>
      <c r="G13" s="44">
        <v>2358</v>
      </c>
      <c r="H13" s="45">
        <f t="shared" ref="H13:H30" si="1">G13/$S13*100</f>
        <v>69.80461811722914</v>
      </c>
      <c r="I13" s="44">
        <v>616</v>
      </c>
      <c r="J13" s="45">
        <f t="shared" ref="J13:J30" si="2">I13/$S13*100</f>
        <v>18.235642391947898</v>
      </c>
      <c r="K13" s="44">
        <v>5</v>
      </c>
      <c r="L13" s="45">
        <f t="shared" ref="L13:L30" si="3">K13/$S13*100</f>
        <v>0.14801657785671996</v>
      </c>
      <c r="M13" s="44">
        <v>0</v>
      </c>
      <c r="N13" s="45">
        <f t="shared" ref="N13:N30" si="4">M13/$S13*100</f>
        <v>0</v>
      </c>
      <c r="O13" s="44">
        <v>30</v>
      </c>
      <c r="P13" s="45">
        <f t="shared" ref="P13:P30" si="5">O13/$S13*100</f>
        <v>0.88809946714031962</v>
      </c>
      <c r="Q13" s="44">
        <v>337</v>
      </c>
      <c r="R13" s="46">
        <f t="shared" ref="R13:R30" si="6">Q13/$S13*100</f>
        <v>9.9763173475429241</v>
      </c>
      <c r="S13" s="44">
        <f t="shared" ref="S13:S30" si="7">SUM(E13,G13,I13,K13,M13,M13,O13,Q13)</f>
        <v>3378</v>
      </c>
      <c r="T13" s="47">
        <f t="shared" ref="T13:T30" si="8">S13/D13*100</f>
        <v>81.084973595775324</v>
      </c>
      <c r="U13" s="37"/>
    </row>
    <row r="14" spans="1:28" ht="20.100000000000001" customHeight="1" x14ac:dyDescent="0.25">
      <c r="A14" s="38">
        <f>'[1]9'!A12</f>
        <v>2</v>
      </c>
      <c r="B14" s="39" t="str">
        <f>'[1]9'!B12</f>
        <v>KINDANG</v>
      </c>
      <c r="C14" s="39" t="str">
        <f>'[1]9'!C12</f>
        <v>4. BORONG RAPPOA</v>
      </c>
      <c r="D14" s="40">
        <v>2493</v>
      </c>
      <c r="E14" s="40">
        <v>29</v>
      </c>
      <c r="F14" s="41">
        <f t="shared" si="0"/>
        <v>1.4864172219374681</v>
      </c>
      <c r="G14" s="40">
        <v>1425</v>
      </c>
      <c r="H14" s="41">
        <f t="shared" si="1"/>
        <v>73.039466940030749</v>
      </c>
      <c r="I14" s="40">
        <v>148</v>
      </c>
      <c r="J14" s="41">
        <f t="shared" si="2"/>
        <v>7.5858534085084566</v>
      </c>
      <c r="K14" s="40">
        <v>25</v>
      </c>
      <c r="L14" s="41">
        <f t="shared" si="3"/>
        <v>1.2813941568426448</v>
      </c>
      <c r="M14" s="40">
        <v>1</v>
      </c>
      <c r="N14" s="41">
        <f t="shared" si="4"/>
        <v>5.1255766273705788E-2</v>
      </c>
      <c r="O14" s="40">
        <v>13</v>
      </c>
      <c r="P14" s="41">
        <f t="shared" si="5"/>
        <v>0.66632496155817522</v>
      </c>
      <c r="Q14" s="40">
        <v>309</v>
      </c>
      <c r="R14" s="42">
        <f t="shared" si="6"/>
        <v>15.83803177857509</v>
      </c>
      <c r="S14" s="40">
        <f t="shared" si="7"/>
        <v>1951</v>
      </c>
      <c r="T14" s="43">
        <f t="shared" si="8"/>
        <v>78.259125551544329</v>
      </c>
      <c r="U14" s="37"/>
    </row>
    <row r="15" spans="1:28" ht="20.100000000000001" customHeight="1" x14ac:dyDescent="0.25">
      <c r="A15" s="38"/>
      <c r="B15" s="39"/>
      <c r="C15" s="39" t="str">
        <f>'[1]9'!C13</f>
        <v>5. BALIBO</v>
      </c>
      <c r="D15" s="44">
        <v>2896</v>
      </c>
      <c r="E15" s="44">
        <v>61</v>
      </c>
      <c r="F15" s="44">
        <f t="shared" si="0"/>
        <v>2.6372676178123649</v>
      </c>
      <c r="G15" s="44">
        <v>1633</v>
      </c>
      <c r="H15" s="45">
        <f t="shared" si="1"/>
        <v>70.600951145698232</v>
      </c>
      <c r="I15" s="44">
        <v>260</v>
      </c>
      <c r="J15" s="45">
        <f t="shared" si="2"/>
        <v>11.240812797233032</v>
      </c>
      <c r="K15" s="44">
        <v>16</v>
      </c>
      <c r="L15" s="45">
        <f t="shared" si="3"/>
        <v>0.6917423259835711</v>
      </c>
      <c r="M15" s="44">
        <v>0</v>
      </c>
      <c r="N15" s="45">
        <f t="shared" si="4"/>
        <v>0</v>
      </c>
      <c r="O15" s="44">
        <v>14</v>
      </c>
      <c r="P15" s="45">
        <f t="shared" si="5"/>
        <v>0.6052745352356248</v>
      </c>
      <c r="Q15" s="44">
        <v>329</v>
      </c>
      <c r="R15" s="46">
        <f t="shared" si="6"/>
        <v>14.22395157803718</v>
      </c>
      <c r="S15" s="44">
        <f t="shared" si="7"/>
        <v>2313</v>
      </c>
      <c r="T15" s="47">
        <f t="shared" si="8"/>
        <v>79.868784530386733</v>
      </c>
      <c r="U15" s="37"/>
    </row>
    <row r="16" spans="1:28" ht="20.100000000000001" customHeight="1" x14ac:dyDescent="0.25">
      <c r="A16" s="38">
        <f>'[1]9'!A14</f>
        <v>3</v>
      </c>
      <c r="B16" s="39" t="str">
        <f>'[1]9'!B14</f>
        <v>UJUNG BULU</v>
      </c>
      <c r="C16" s="39" t="str">
        <f>'[1]9'!C14</f>
        <v>6. CAILE</v>
      </c>
      <c r="D16" s="40">
        <v>9465</v>
      </c>
      <c r="E16" s="40">
        <v>38</v>
      </c>
      <c r="F16" s="41">
        <f t="shared" si="0"/>
        <v>0.59061237177494563</v>
      </c>
      <c r="G16" s="40">
        <v>2968</v>
      </c>
      <c r="H16" s="41">
        <f t="shared" si="1"/>
        <v>46.129934721790491</v>
      </c>
      <c r="I16" s="40">
        <v>2958</v>
      </c>
      <c r="J16" s="41">
        <f t="shared" si="2"/>
        <v>45.974510413428661</v>
      </c>
      <c r="K16" s="40">
        <v>56</v>
      </c>
      <c r="L16" s="41">
        <f t="shared" si="3"/>
        <v>0.87037612682623555</v>
      </c>
      <c r="M16" s="40">
        <v>10</v>
      </c>
      <c r="N16" s="41">
        <f t="shared" si="4"/>
        <v>0.1554243083618278</v>
      </c>
      <c r="O16" s="40">
        <v>24</v>
      </c>
      <c r="P16" s="41">
        <f t="shared" si="5"/>
        <v>0.37301834006838669</v>
      </c>
      <c r="Q16" s="40">
        <v>370</v>
      </c>
      <c r="R16" s="42">
        <f t="shared" si="6"/>
        <v>5.7506994093876278</v>
      </c>
      <c r="S16" s="40">
        <f t="shared" si="7"/>
        <v>6434</v>
      </c>
      <c r="T16" s="43">
        <f t="shared" si="8"/>
        <v>67.976756471209725</v>
      </c>
      <c r="U16" s="37"/>
    </row>
    <row r="17" spans="1:21" ht="20.100000000000001" customHeight="1" x14ac:dyDescent="0.25">
      <c r="A17" s="38">
        <f>'[1]9'!A15</f>
        <v>4</v>
      </c>
      <c r="B17" s="39" t="str">
        <f>'[1]9'!B15</f>
        <v>UJUNG LOE</v>
      </c>
      <c r="C17" s="39" t="str">
        <f>'[1]9'!C15</f>
        <v>7. UJUNG LOE</v>
      </c>
      <c r="D17" s="44">
        <v>4485</v>
      </c>
      <c r="E17" s="44">
        <v>50</v>
      </c>
      <c r="F17" s="45">
        <f t="shared" si="0"/>
        <v>1.2732365673542145</v>
      </c>
      <c r="G17" s="44">
        <v>1901</v>
      </c>
      <c r="H17" s="45">
        <f t="shared" si="1"/>
        <v>48.408454290807235</v>
      </c>
      <c r="I17" s="44">
        <v>1115</v>
      </c>
      <c r="J17" s="45">
        <f t="shared" si="2"/>
        <v>28.393175451998982</v>
      </c>
      <c r="K17" s="44">
        <v>38</v>
      </c>
      <c r="L17" s="45">
        <f t="shared" si="3"/>
        <v>0.96765979118920287</v>
      </c>
      <c r="M17" s="44">
        <v>6</v>
      </c>
      <c r="N17" s="45">
        <f t="shared" si="4"/>
        <v>0.15278838808250572</v>
      </c>
      <c r="O17" s="44">
        <v>27</v>
      </c>
      <c r="P17" s="45">
        <f t="shared" si="5"/>
        <v>0.6875477463712758</v>
      </c>
      <c r="Q17" s="44">
        <v>784</v>
      </c>
      <c r="R17" s="46">
        <f t="shared" si="6"/>
        <v>19.964349376114082</v>
      </c>
      <c r="S17" s="44">
        <f t="shared" si="7"/>
        <v>3927</v>
      </c>
      <c r="T17" s="47">
        <f t="shared" si="8"/>
        <v>87.558528428093638</v>
      </c>
      <c r="U17" s="37"/>
    </row>
    <row r="18" spans="1:21" ht="20.100000000000001" customHeight="1" x14ac:dyDescent="0.25">
      <c r="A18" s="38"/>
      <c r="B18" s="39"/>
      <c r="C18" s="39" t="str">
        <f>'[1]9'!C16</f>
        <v>8. MANYAMPA</v>
      </c>
      <c r="D18" s="40">
        <v>968</v>
      </c>
      <c r="E18" s="40">
        <v>58</v>
      </c>
      <c r="F18" s="40">
        <f t="shared" si="0"/>
        <v>5.1101321585903081</v>
      </c>
      <c r="G18" s="40">
        <v>542</v>
      </c>
      <c r="H18" s="41">
        <f t="shared" si="1"/>
        <v>47.753303964757713</v>
      </c>
      <c r="I18" s="40">
        <v>457</v>
      </c>
      <c r="J18" s="41">
        <f t="shared" si="2"/>
        <v>40.264317180616736</v>
      </c>
      <c r="K18" s="40">
        <v>0</v>
      </c>
      <c r="L18" s="41">
        <f t="shared" si="3"/>
        <v>0</v>
      </c>
      <c r="M18" s="40">
        <v>0</v>
      </c>
      <c r="N18" s="41">
        <f t="shared" si="4"/>
        <v>0</v>
      </c>
      <c r="O18" s="40">
        <v>0</v>
      </c>
      <c r="P18" s="41">
        <f t="shared" si="5"/>
        <v>0</v>
      </c>
      <c r="Q18" s="40">
        <v>78</v>
      </c>
      <c r="R18" s="42">
        <f t="shared" si="6"/>
        <v>6.8722466960352415</v>
      </c>
      <c r="S18" s="40">
        <f t="shared" si="7"/>
        <v>1135</v>
      </c>
      <c r="T18" s="43">
        <f t="shared" si="8"/>
        <v>117.25206611570246</v>
      </c>
      <c r="U18" s="37"/>
    </row>
    <row r="19" spans="1:21" ht="20.100000000000001" customHeight="1" x14ac:dyDescent="0.25">
      <c r="A19" s="38"/>
      <c r="B19" s="39"/>
      <c r="C19" s="39" t="str">
        <f>'[1]9'!C17</f>
        <v>9. PALANGISANG</v>
      </c>
      <c r="D19" s="44">
        <v>1730</v>
      </c>
      <c r="E19" s="44">
        <v>18</v>
      </c>
      <c r="F19" s="44">
        <f t="shared" si="0"/>
        <v>1.2775017743080199</v>
      </c>
      <c r="G19" s="44">
        <v>956</v>
      </c>
      <c r="H19" s="45">
        <f t="shared" si="1"/>
        <v>67.849538679914829</v>
      </c>
      <c r="I19" s="44">
        <v>224</v>
      </c>
      <c r="J19" s="45">
        <f t="shared" si="2"/>
        <v>15.897799858055359</v>
      </c>
      <c r="K19" s="44">
        <v>13</v>
      </c>
      <c r="L19" s="45">
        <f t="shared" si="3"/>
        <v>0.92264017033356993</v>
      </c>
      <c r="M19" s="44">
        <v>0</v>
      </c>
      <c r="N19" s="45">
        <f t="shared" si="4"/>
        <v>0</v>
      </c>
      <c r="O19" s="44">
        <v>26</v>
      </c>
      <c r="P19" s="45">
        <f t="shared" si="5"/>
        <v>1.8452803406671399</v>
      </c>
      <c r="Q19" s="44">
        <v>172</v>
      </c>
      <c r="R19" s="46">
        <f t="shared" si="6"/>
        <v>12.207239176721078</v>
      </c>
      <c r="S19" s="44">
        <f t="shared" si="7"/>
        <v>1409</v>
      </c>
      <c r="T19" s="47">
        <f t="shared" si="8"/>
        <v>81.445086705202314</v>
      </c>
      <c r="U19" s="37"/>
    </row>
    <row r="20" spans="1:21" ht="20.100000000000001" customHeight="1" x14ac:dyDescent="0.25">
      <c r="A20" s="38">
        <f>'[1]9'!A18</f>
        <v>5</v>
      </c>
      <c r="B20" s="39" t="str">
        <f>'[1]9'!B18</f>
        <v>BONTO BAHARI</v>
      </c>
      <c r="C20" s="39" t="str">
        <f>'[1]9'!C18</f>
        <v>10. BONTO BAHARI</v>
      </c>
      <c r="D20" s="40">
        <v>4371</v>
      </c>
      <c r="E20" s="40">
        <v>50</v>
      </c>
      <c r="F20" s="41">
        <f t="shared" si="0"/>
        <v>1.6160310277957339</v>
      </c>
      <c r="G20" s="40">
        <v>1820</v>
      </c>
      <c r="H20" s="41">
        <f t="shared" si="1"/>
        <v>58.82352941176471</v>
      </c>
      <c r="I20" s="40">
        <v>1049</v>
      </c>
      <c r="J20" s="41">
        <f t="shared" si="2"/>
        <v>33.904330963154493</v>
      </c>
      <c r="K20" s="40">
        <v>29</v>
      </c>
      <c r="L20" s="41">
        <f t="shared" si="3"/>
        <v>0.93729799612152553</v>
      </c>
      <c r="M20" s="40">
        <v>0</v>
      </c>
      <c r="N20" s="41">
        <f t="shared" si="4"/>
        <v>0</v>
      </c>
      <c r="O20" s="40">
        <v>17</v>
      </c>
      <c r="P20" s="41">
        <f t="shared" si="5"/>
        <v>0.5494505494505495</v>
      </c>
      <c r="Q20" s="40">
        <v>129</v>
      </c>
      <c r="R20" s="42">
        <f t="shared" si="6"/>
        <v>4.1693600517129923</v>
      </c>
      <c r="S20" s="40">
        <f t="shared" si="7"/>
        <v>3094</v>
      </c>
      <c r="T20" s="43">
        <f t="shared" si="8"/>
        <v>70.784717455959736</v>
      </c>
      <c r="U20" s="37"/>
    </row>
    <row r="21" spans="1:21" ht="20.100000000000001" customHeight="1" x14ac:dyDescent="0.25">
      <c r="A21" s="38">
        <f>'[1]9'!A19</f>
        <v>6</v>
      </c>
      <c r="B21" s="39" t="str">
        <f>'[1]9'!B19</f>
        <v>BONTO TIRO</v>
      </c>
      <c r="C21" s="39" t="str">
        <f>'[1]9'!C19</f>
        <v>11.BONTO TIRO</v>
      </c>
      <c r="D21" s="44">
        <v>1890</v>
      </c>
      <c r="E21" s="44">
        <v>37</v>
      </c>
      <c r="F21" s="45">
        <f t="shared" si="0"/>
        <v>2.0975056689342404</v>
      </c>
      <c r="G21" s="44">
        <v>1091</v>
      </c>
      <c r="H21" s="45">
        <f t="shared" si="1"/>
        <v>61.848072562358283</v>
      </c>
      <c r="I21" s="44">
        <v>394</v>
      </c>
      <c r="J21" s="45">
        <f t="shared" si="2"/>
        <v>22.33560090702948</v>
      </c>
      <c r="K21" s="44">
        <v>20</v>
      </c>
      <c r="L21" s="45">
        <f t="shared" si="3"/>
        <v>1.1337868480725624</v>
      </c>
      <c r="M21" s="44">
        <v>0</v>
      </c>
      <c r="N21" s="45">
        <f t="shared" si="4"/>
        <v>0</v>
      </c>
      <c r="O21" s="44">
        <v>26</v>
      </c>
      <c r="P21" s="45">
        <f t="shared" si="5"/>
        <v>1.473922902494331</v>
      </c>
      <c r="Q21" s="44">
        <v>196</v>
      </c>
      <c r="R21" s="46">
        <f t="shared" si="6"/>
        <v>11.111111111111111</v>
      </c>
      <c r="S21" s="44">
        <f t="shared" si="7"/>
        <v>1764</v>
      </c>
      <c r="T21" s="47">
        <f t="shared" si="8"/>
        <v>93.333333333333329</v>
      </c>
      <c r="U21" s="37"/>
    </row>
    <row r="22" spans="1:21" ht="20.100000000000001" customHeight="1" x14ac:dyDescent="0.25">
      <c r="A22" s="38"/>
      <c r="B22" s="39"/>
      <c r="C22" s="39" t="str">
        <f>'[1]9'!C20</f>
        <v>12. BATANG</v>
      </c>
      <c r="D22" s="40">
        <v>1798</v>
      </c>
      <c r="E22" s="40">
        <v>33</v>
      </c>
      <c r="F22" s="40">
        <f t="shared" si="0"/>
        <v>1.936619718309859</v>
      </c>
      <c r="G22" s="40">
        <v>1482</v>
      </c>
      <c r="H22" s="41">
        <f t="shared" si="1"/>
        <v>86.971830985915489</v>
      </c>
      <c r="I22" s="40">
        <v>117</v>
      </c>
      <c r="J22" s="41">
        <f t="shared" si="2"/>
        <v>6.8661971830985919</v>
      </c>
      <c r="K22" s="40">
        <v>17</v>
      </c>
      <c r="L22" s="41">
        <f t="shared" si="3"/>
        <v>0.99765258215962438</v>
      </c>
      <c r="M22" s="40">
        <v>0</v>
      </c>
      <c r="N22" s="41">
        <f t="shared" si="4"/>
        <v>0</v>
      </c>
      <c r="O22" s="40">
        <v>5</v>
      </c>
      <c r="P22" s="41">
        <f t="shared" si="5"/>
        <v>0.29342723004694832</v>
      </c>
      <c r="Q22" s="40">
        <v>50</v>
      </c>
      <c r="R22" s="42">
        <f t="shared" si="6"/>
        <v>2.9342723004694835</v>
      </c>
      <c r="S22" s="40">
        <f t="shared" si="7"/>
        <v>1704</v>
      </c>
      <c r="T22" s="43">
        <f t="shared" si="8"/>
        <v>94.771968854282534</v>
      </c>
      <c r="U22" s="37"/>
    </row>
    <row r="23" spans="1:21" ht="20.100000000000001" customHeight="1" x14ac:dyDescent="0.25">
      <c r="A23" s="38">
        <f>'[1]9'!A21</f>
        <v>7</v>
      </c>
      <c r="B23" s="39" t="str">
        <f>'[1]9'!B21</f>
        <v>HERLANG</v>
      </c>
      <c r="C23" s="39" t="str">
        <f>'[1]9'!C21</f>
        <v>13. HERLANG</v>
      </c>
      <c r="D23" s="44">
        <v>2779</v>
      </c>
      <c r="E23" s="44">
        <v>32</v>
      </c>
      <c r="F23" s="45">
        <f t="shared" si="0"/>
        <v>0.835509138381201</v>
      </c>
      <c r="G23" s="44">
        <v>3032</v>
      </c>
      <c r="H23" s="45">
        <f t="shared" si="1"/>
        <v>79.164490861618802</v>
      </c>
      <c r="I23" s="44">
        <v>639</v>
      </c>
      <c r="J23" s="45">
        <f t="shared" si="2"/>
        <v>16.684073107049606</v>
      </c>
      <c r="K23" s="44">
        <v>24</v>
      </c>
      <c r="L23" s="45">
        <f t="shared" si="3"/>
        <v>0.62663185378590081</v>
      </c>
      <c r="M23" s="44">
        <v>0</v>
      </c>
      <c r="N23" s="45">
        <f t="shared" si="4"/>
        <v>0</v>
      </c>
      <c r="O23" s="44">
        <v>0</v>
      </c>
      <c r="P23" s="45">
        <f t="shared" si="5"/>
        <v>0</v>
      </c>
      <c r="Q23" s="44">
        <v>103</v>
      </c>
      <c r="R23" s="46">
        <f t="shared" si="6"/>
        <v>2.6892950391644908</v>
      </c>
      <c r="S23" s="44">
        <f t="shared" si="7"/>
        <v>3830</v>
      </c>
      <c r="T23" s="47">
        <f t="shared" si="8"/>
        <v>137.819359481828</v>
      </c>
      <c r="U23" s="37"/>
    </row>
    <row r="24" spans="1:21" ht="20.100000000000001" customHeight="1" x14ac:dyDescent="0.25">
      <c r="A24" s="38"/>
      <c r="B24" s="39"/>
      <c r="C24" s="39" t="str">
        <f>'[1]9'!C22</f>
        <v>14. KARASSING</v>
      </c>
      <c r="D24" s="40">
        <v>1469</v>
      </c>
      <c r="E24" s="40">
        <v>0</v>
      </c>
      <c r="F24" s="41">
        <v>0</v>
      </c>
      <c r="G24" s="40">
        <v>1019</v>
      </c>
      <c r="H24" s="41">
        <f t="shared" si="1"/>
        <v>66.254876462938881</v>
      </c>
      <c r="I24" s="40">
        <v>284</v>
      </c>
      <c r="J24" s="41">
        <f t="shared" si="2"/>
        <v>18.465539661898571</v>
      </c>
      <c r="K24" s="40">
        <v>40</v>
      </c>
      <c r="L24" s="41">
        <f t="shared" si="3"/>
        <v>2.6007802340702209</v>
      </c>
      <c r="M24" s="40">
        <v>0</v>
      </c>
      <c r="N24" s="41">
        <f t="shared" si="4"/>
        <v>0</v>
      </c>
      <c r="O24" s="40">
        <v>9</v>
      </c>
      <c r="P24" s="41">
        <f t="shared" si="5"/>
        <v>0.58517555266579979</v>
      </c>
      <c r="Q24" s="40">
        <v>186</v>
      </c>
      <c r="R24" s="42">
        <f t="shared" si="6"/>
        <v>12.093628088426527</v>
      </c>
      <c r="S24" s="40">
        <f t="shared" si="7"/>
        <v>1538</v>
      </c>
      <c r="T24" s="43">
        <f t="shared" si="8"/>
        <v>104.69707283866576</v>
      </c>
      <c r="U24" s="37"/>
    </row>
    <row r="25" spans="1:21" ht="20.100000000000001" customHeight="1" x14ac:dyDescent="0.25">
      <c r="A25" s="38">
        <f>'[1]9'!A23</f>
        <v>8</v>
      </c>
      <c r="B25" s="39" t="str">
        <f>'[1]9'!B23</f>
        <v>KAJANG</v>
      </c>
      <c r="C25" s="39" t="str">
        <f>'[1]9'!C23</f>
        <v>15.KAJANG</v>
      </c>
      <c r="D25" s="44">
        <v>3394</v>
      </c>
      <c r="E25" s="44">
        <v>17</v>
      </c>
      <c r="F25" s="45">
        <f t="shared" si="0"/>
        <v>0.48920863309352519</v>
      </c>
      <c r="G25" s="44">
        <v>3081</v>
      </c>
      <c r="H25" s="45">
        <f t="shared" si="1"/>
        <v>88.661870503597115</v>
      </c>
      <c r="I25" s="44">
        <v>158</v>
      </c>
      <c r="J25" s="45">
        <f t="shared" si="2"/>
        <v>4.5467625899280577</v>
      </c>
      <c r="K25" s="44">
        <v>35</v>
      </c>
      <c r="L25" s="45">
        <f t="shared" si="3"/>
        <v>1.0071942446043165</v>
      </c>
      <c r="M25" s="44">
        <v>0</v>
      </c>
      <c r="N25" s="45">
        <f t="shared" si="4"/>
        <v>0</v>
      </c>
      <c r="O25" s="44">
        <v>38</v>
      </c>
      <c r="P25" s="45">
        <f t="shared" si="5"/>
        <v>1.0935251798561152</v>
      </c>
      <c r="Q25" s="44">
        <v>146</v>
      </c>
      <c r="R25" s="46">
        <f t="shared" si="6"/>
        <v>4.2014388489208629</v>
      </c>
      <c r="S25" s="44">
        <f t="shared" si="7"/>
        <v>3475</v>
      </c>
      <c r="T25" s="47">
        <f t="shared" si="8"/>
        <v>102.38656452563346</v>
      </c>
      <c r="U25" s="37"/>
    </row>
    <row r="26" spans="1:21" ht="20.100000000000001" customHeight="1" x14ac:dyDescent="0.25">
      <c r="A26" s="38"/>
      <c r="B26" s="39"/>
      <c r="C26" s="39" t="str">
        <f>'[1]9'!C24</f>
        <v>16. LEMBANNA</v>
      </c>
      <c r="D26" s="40">
        <v>3065</v>
      </c>
      <c r="E26" s="40">
        <v>1</v>
      </c>
      <c r="F26" s="40">
        <f t="shared" si="0"/>
        <v>4.5516613563950842E-2</v>
      </c>
      <c r="G26" s="40">
        <v>1448</v>
      </c>
      <c r="H26" s="41">
        <f t="shared" si="1"/>
        <v>65.908056440600816</v>
      </c>
      <c r="I26" s="40">
        <v>269</v>
      </c>
      <c r="J26" s="41">
        <f t="shared" si="2"/>
        <v>12.243969048702777</v>
      </c>
      <c r="K26" s="40">
        <v>136</v>
      </c>
      <c r="L26" s="41">
        <f t="shared" si="3"/>
        <v>6.1902594446973147</v>
      </c>
      <c r="M26" s="40">
        <v>13</v>
      </c>
      <c r="N26" s="41">
        <f t="shared" si="4"/>
        <v>0.59171597633136097</v>
      </c>
      <c r="O26" s="40">
        <v>24</v>
      </c>
      <c r="P26" s="41">
        <f t="shared" si="5"/>
        <v>1.0923987255348202</v>
      </c>
      <c r="Q26" s="40">
        <v>293</v>
      </c>
      <c r="R26" s="42">
        <f t="shared" si="6"/>
        <v>13.336367774237598</v>
      </c>
      <c r="S26" s="40">
        <f t="shared" si="7"/>
        <v>2197</v>
      </c>
      <c r="T26" s="43">
        <f t="shared" si="8"/>
        <v>71.680261011419262</v>
      </c>
      <c r="U26" s="37"/>
    </row>
    <row r="27" spans="1:21" ht="20.100000000000001" customHeight="1" x14ac:dyDescent="0.25">
      <c r="A27" s="38"/>
      <c r="B27" s="39"/>
      <c r="C27" s="39" t="str">
        <f>'[1]9'!C25</f>
        <v>17.TANAH TOA</v>
      </c>
      <c r="D27" s="44">
        <v>1926</v>
      </c>
      <c r="E27" s="44">
        <v>153</v>
      </c>
      <c r="F27" s="44">
        <f t="shared" si="0"/>
        <v>6.8090787716955941</v>
      </c>
      <c r="G27" s="44">
        <v>1793</v>
      </c>
      <c r="H27" s="45">
        <f t="shared" si="1"/>
        <v>79.795282599020908</v>
      </c>
      <c r="I27" s="44">
        <v>258</v>
      </c>
      <c r="J27" s="45">
        <f t="shared" si="2"/>
        <v>11.481975967957277</v>
      </c>
      <c r="K27" s="44">
        <v>26</v>
      </c>
      <c r="L27" s="45">
        <f t="shared" si="3"/>
        <v>1.1570983533600356</v>
      </c>
      <c r="M27" s="44">
        <v>0</v>
      </c>
      <c r="N27" s="45">
        <f t="shared" si="4"/>
        <v>0</v>
      </c>
      <c r="O27" s="44">
        <v>0</v>
      </c>
      <c r="P27" s="45">
        <f t="shared" si="5"/>
        <v>0</v>
      </c>
      <c r="Q27" s="44">
        <v>17</v>
      </c>
      <c r="R27" s="46">
        <f t="shared" si="6"/>
        <v>0.75656430796617713</v>
      </c>
      <c r="S27" s="44">
        <f t="shared" si="7"/>
        <v>2247</v>
      </c>
      <c r="T27" s="47">
        <f t="shared" si="8"/>
        <v>116.66666666666667</v>
      </c>
      <c r="U27" s="37"/>
    </row>
    <row r="28" spans="1:21" ht="20.100000000000001" customHeight="1" x14ac:dyDescent="0.25">
      <c r="A28" s="38">
        <f>'[1]9'!A26</f>
        <v>9</v>
      </c>
      <c r="B28" s="39" t="str">
        <f>'[1]9'!B26</f>
        <v>BULUKUMPA</v>
      </c>
      <c r="C28" s="39" t="str">
        <f>'[1]9'!C26</f>
        <v>18. TANETE</v>
      </c>
      <c r="D28" s="40">
        <v>6797</v>
      </c>
      <c r="E28" s="40">
        <v>4</v>
      </c>
      <c r="F28" s="41">
        <f t="shared" si="0"/>
        <v>7.2568940493468792E-2</v>
      </c>
      <c r="G28" s="40">
        <v>3426</v>
      </c>
      <c r="H28" s="41">
        <f t="shared" si="1"/>
        <v>62.155297532656029</v>
      </c>
      <c r="I28" s="40">
        <v>1736</v>
      </c>
      <c r="J28" s="41">
        <f t="shared" si="2"/>
        <v>31.494920174165458</v>
      </c>
      <c r="K28" s="40">
        <v>61</v>
      </c>
      <c r="L28" s="41">
        <f t="shared" si="3"/>
        <v>1.1066763425253991</v>
      </c>
      <c r="M28" s="40">
        <v>0</v>
      </c>
      <c r="N28" s="41">
        <f t="shared" si="4"/>
        <v>0</v>
      </c>
      <c r="O28" s="40">
        <v>14</v>
      </c>
      <c r="P28" s="41">
        <f t="shared" si="5"/>
        <v>0.2539912917271408</v>
      </c>
      <c r="Q28" s="40">
        <v>271</v>
      </c>
      <c r="R28" s="42">
        <f t="shared" si="6"/>
        <v>4.916545718432511</v>
      </c>
      <c r="S28" s="40">
        <f t="shared" si="7"/>
        <v>5512</v>
      </c>
      <c r="T28" s="43">
        <f t="shared" si="8"/>
        <v>81.094600559070173</v>
      </c>
      <c r="U28" s="37"/>
    </row>
    <row r="29" spans="1:21" s="50" customFormat="1" ht="20.100000000000001" customHeight="1" x14ac:dyDescent="0.25">
      <c r="A29" s="48"/>
      <c r="B29" s="49"/>
      <c r="C29" s="49" t="str">
        <f>'[1]9'!C27</f>
        <v>19. SALASSAE</v>
      </c>
      <c r="D29" s="44">
        <v>2175</v>
      </c>
      <c r="E29" s="44">
        <v>7</v>
      </c>
      <c r="F29" s="44">
        <f t="shared" si="0"/>
        <v>0.38759689922480622</v>
      </c>
      <c r="G29" s="44">
        <v>1327</v>
      </c>
      <c r="H29" s="45">
        <f t="shared" si="1"/>
        <v>73.477297895902552</v>
      </c>
      <c r="I29" s="44">
        <v>161</v>
      </c>
      <c r="J29" s="45">
        <f t="shared" si="2"/>
        <v>8.9147286821705425</v>
      </c>
      <c r="K29" s="44">
        <v>41</v>
      </c>
      <c r="L29" s="45">
        <f t="shared" si="3"/>
        <v>2.2702104097452933</v>
      </c>
      <c r="M29" s="44">
        <v>0</v>
      </c>
      <c r="N29" s="45">
        <f t="shared" si="4"/>
        <v>0</v>
      </c>
      <c r="O29" s="44">
        <v>38</v>
      </c>
      <c r="P29" s="45">
        <f t="shared" si="5"/>
        <v>2.1040974529346621</v>
      </c>
      <c r="Q29" s="44">
        <v>232</v>
      </c>
      <c r="R29" s="46">
        <f t="shared" si="6"/>
        <v>12.846068660022148</v>
      </c>
      <c r="S29" s="44">
        <f t="shared" si="7"/>
        <v>1806</v>
      </c>
      <c r="T29" s="47">
        <f t="shared" si="8"/>
        <v>83.034482758620683</v>
      </c>
    </row>
    <row r="30" spans="1:21" ht="20.100000000000001" customHeight="1" x14ac:dyDescent="0.25">
      <c r="A30" s="51">
        <f>'[1]9'!A28</f>
        <v>10</v>
      </c>
      <c r="B30" s="52" t="str">
        <f>'[1]9'!B28</f>
        <v>RILAU ALE</v>
      </c>
      <c r="C30" s="52" t="str">
        <f>'[1]9'!C28</f>
        <v>20.BONTO BANGUN</v>
      </c>
      <c r="D30" s="40">
        <v>6898</v>
      </c>
      <c r="E30" s="40">
        <v>57</v>
      </c>
      <c r="F30" s="41">
        <f t="shared" si="0"/>
        <v>1.1625535386498063</v>
      </c>
      <c r="G30" s="40">
        <v>2883</v>
      </c>
      <c r="H30" s="41">
        <f t="shared" si="1"/>
        <v>58.800734244340205</v>
      </c>
      <c r="I30" s="40">
        <v>1012</v>
      </c>
      <c r="J30" s="41">
        <f t="shared" si="2"/>
        <v>20.640424230063225</v>
      </c>
      <c r="K30" s="40">
        <v>193</v>
      </c>
      <c r="L30" s="41">
        <f t="shared" si="3"/>
        <v>3.9363654905160104</v>
      </c>
      <c r="M30" s="40">
        <v>4</v>
      </c>
      <c r="N30" s="41">
        <f t="shared" si="4"/>
        <v>8.1582704466653069E-2</v>
      </c>
      <c r="O30" s="40">
        <v>73</v>
      </c>
      <c r="P30" s="41">
        <f t="shared" si="5"/>
        <v>1.4888843565164185</v>
      </c>
      <c r="Q30" s="40">
        <v>677</v>
      </c>
      <c r="R30" s="42">
        <f t="shared" si="6"/>
        <v>13.807872730981034</v>
      </c>
      <c r="S30" s="40">
        <f t="shared" si="7"/>
        <v>4903</v>
      </c>
      <c r="T30" s="53">
        <f t="shared" si="8"/>
        <v>71.078573499565096</v>
      </c>
      <c r="U30" s="37"/>
    </row>
    <row r="31" spans="1:21" ht="20.100000000000001" customHeight="1" thickBot="1" x14ac:dyDescent="0.3">
      <c r="A31" s="54" t="s">
        <v>36</v>
      </c>
      <c r="B31" s="54"/>
      <c r="C31" s="55"/>
      <c r="D31" s="56">
        <f>SUM(D11:D30)</f>
        <v>71503</v>
      </c>
      <c r="E31" s="56">
        <f>SUM(E11:E30)</f>
        <v>804</v>
      </c>
      <c r="F31" s="57">
        <f>E31/$S31*100</f>
        <v>1.3769716898730926</v>
      </c>
      <c r="G31" s="56">
        <f>SUM(G11:G30)</f>
        <v>37886</v>
      </c>
      <c r="H31" s="57">
        <f>G31/$S31*100</f>
        <v>64.885509256880582</v>
      </c>
      <c r="I31" s="56">
        <f>SUM(I11:I30)</f>
        <v>13174</v>
      </c>
      <c r="J31" s="57">
        <f>I31/$S31*100</f>
        <v>22.562468958194181</v>
      </c>
      <c r="K31" s="56">
        <f>SUM(K11:K30)</f>
        <v>825</v>
      </c>
      <c r="L31" s="57">
        <f>K31/$S31*100</f>
        <v>1.4129373683399271</v>
      </c>
      <c r="M31" s="56">
        <f>SUM(M11:M30)</f>
        <v>34</v>
      </c>
      <c r="N31" s="58">
        <f>M31/$S31*100</f>
        <v>5.8230146089160627E-2</v>
      </c>
      <c r="O31" s="56">
        <f>SUM(O11:O30)</f>
        <v>424</v>
      </c>
      <c r="P31" s="57">
        <f>O31/$S31*100</f>
        <v>0.72616417475894435</v>
      </c>
      <c r="Q31" s="56">
        <f>SUM(Q11:Q30)</f>
        <v>5242</v>
      </c>
      <c r="R31" s="57">
        <f>Q31/$S31*100</f>
        <v>8.9777184058641186</v>
      </c>
      <c r="S31" s="59">
        <f>SUM(E31,G31,I31,K31,M31,O31,Q31)</f>
        <v>58389</v>
      </c>
      <c r="T31" s="60">
        <f>S31/D31*100</f>
        <v>81.659510789757078</v>
      </c>
      <c r="U31" s="37"/>
    </row>
    <row r="32" spans="1:2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2"/>
      <c r="O32" s="61"/>
      <c r="P32" s="61"/>
      <c r="Q32" s="61"/>
      <c r="R32" s="61"/>
      <c r="S32" s="61"/>
    </row>
    <row r="33" spans="1:9" x14ac:dyDescent="0.25">
      <c r="A33" s="63" t="s">
        <v>37</v>
      </c>
      <c r="G33" s="64"/>
    </row>
    <row r="34" spans="1:9" x14ac:dyDescent="0.25">
      <c r="A34" s="63" t="s">
        <v>38</v>
      </c>
    </row>
    <row r="35" spans="1:9" x14ac:dyDescent="0.25">
      <c r="A35" s="63" t="s">
        <v>39</v>
      </c>
      <c r="G35" s="37">
        <v>1809</v>
      </c>
      <c r="H35" s="37"/>
      <c r="I35" s="37">
        <v>1054</v>
      </c>
    </row>
    <row r="36" spans="1:9" x14ac:dyDescent="0.25">
      <c r="A36" s="63" t="s">
        <v>40</v>
      </c>
      <c r="G36" s="37"/>
      <c r="H36" s="37"/>
      <c r="I36" s="37">
        <v>274</v>
      </c>
    </row>
    <row r="37" spans="1:9" x14ac:dyDescent="0.25">
      <c r="A37" s="63" t="s">
        <v>41</v>
      </c>
      <c r="G37" s="37"/>
      <c r="H37" s="37"/>
      <c r="I37" s="37"/>
    </row>
  </sheetData>
  <mergeCells count="6">
    <mergeCell ref="A3:S3"/>
    <mergeCell ref="A7:A9"/>
    <mergeCell ref="B7:B9"/>
    <mergeCell ref="C7:C9"/>
    <mergeCell ref="D7:D9"/>
    <mergeCell ref="E7:T8"/>
  </mergeCells>
  <printOptions horizontalCentered="1"/>
  <pageMargins left="0.84" right="0.78" top="1.1417322834645669" bottom="0.9055118110236221" header="0" footer="0"/>
  <pageSetup paperSize="9" scale="53" orientation="landscape" horizontalDpi="300" verticalDpi="300" r:id="rId1"/>
  <headerFooter alignWithMargins="0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2024-09-09T03:54:22Z</dcterms:created>
  <dcterms:modified xsi:type="dcterms:W3CDTF">2024-09-09T03:55:28Z</dcterms:modified>
</cp:coreProperties>
</file>