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"/>
    </mc:Choice>
  </mc:AlternateContent>
  <xr:revisionPtr revIDLastSave="0" documentId="13_ncr:1_{7FA5CD11-BCC3-4C1C-B2BA-C1DA11C39EF5}" xr6:coauthVersionLast="47" xr6:coauthVersionMax="47" xr10:uidLastSave="{00000000-0000-0000-0000-000000000000}"/>
  <bookViews>
    <workbookView xWindow="-108" yWindow="-108" windowWidth="23256" windowHeight="12456" xr2:uid="{3A85B448-4D83-4E62-A05E-A8C2B155AD24}"/>
  </bookViews>
  <sheets>
    <sheet name="2021" sheetId="1" r:id="rId1"/>
  </sheets>
  <externalReferences>
    <externalReference r:id="rId2"/>
  </externalReferences>
  <definedNames>
    <definedName name="_xlnm.Print_Area" localSheetId="0">'2021'!$A$1:$O$36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J31" i="1"/>
  <c r="H31" i="1"/>
  <c r="F31" i="1"/>
  <c r="D31" i="1"/>
  <c r="M30" i="1"/>
  <c r="L30" i="1"/>
  <c r="K30" i="1" s="1"/>
  <c r="C30" i="1"/>
  <c r="B30" i="1"/>
  <c r="A30" i="1"/>
  <c r="N29" i="1"/>
  <c r="M29" i="1"/>
  <c r="L29" i="1"/>
  <c r="K29" i="1" s="1"/>
  <c r="G29" i="1"/>
  <c r="E29" i="1"/>
  <c r="C29" i="1"/>
  <c r="N28" i="1"/>
  <c r="M28" i="1"/>
  <c r="L28" i="1"/>
  <c r="K28" i="1" s="1"/>
  <c r="G28" i="1"/>
  <c r="E28" i="1"/>
  <c r="C28" i="1"/>
  <c r="B28" i="1"/>
  <c r="A28" i="1"/>
  <c r="N27" i="1"/>
  <c r="M27" i="1"/>
  <c r="L27" i="1"/>
  <c r="K27" i="1"/>
  <c r="I27" i="1"/>
  <c r="G27" i="1"/>
  <c r="E27" i="1"/>
  <c r="C27" i="1"/>
  <c r="N26" i="1"/>
  <c r="M26" i="1"/>
  <c r="L26" i="1"/>
  <c r="K26" i="1"/>
  <c r="I26" i="1"/>
  <c r="G26" i="1"/>
  <c r="E26" i="1"/>
  <c r="C26" i="1"/>
  <c r="N25" i="1"/>
  <c r="M25" i="1"/>
  <c r="L25" i="1"/>
  <c r="K25" i="1"/>
  <c r="I25" i="1"/>
  <c r="G25" i="1"/>
  <c r="E25" i="1"/>
  <c r="C25" i="1"/>
  <c r="B25" i="1"/>
  <c r="A25" i="1"/>
  <c r="M24" i="1"/>
  <c r="N24" i="1" s="1"/>
  <c r="L24" i="1"/>
  <c r="G24" i="1" s="1"/>
  <c r="I24" i="1"/>
  <c r="C24" i="1"/>
  <c r="M23" i="1"/>
  <c r="N23" i="1" s="1"/>
  <c r="L23" i="1"/>
  <c r="G23" i="1" s="1"/>
  <c r="I23" i="1"/>
  <c r="C23" i="1"/>
  <c r="B23" i="1"/>
  <c r="A23" i="1"/>
  <c r="M22" i="1"/>
  <c r="L22" i="1"/>
  <c r="K22" i="1" s="1"/>
  <c r="C22" i="1"/>
  <c r="M21" i="1"/>
  <c r="L21" i="1"/>
  <c r="K21" i="1" s="1"/>
  <c r="C21" i="1"/>
  <c r="B21" i="1"/>
  <c r="A21" i="1"/>
  <c r="N20" i="1"/>
  <c r="M20" i="1"/>
  <c r="L20" i="1"/>
  <c r="I20" i="1" s="1"/>
  <c r="K20" i="1"/>
  <c r="G20" i="1"/>
  <c r="E20" i="1"/>
  <c r="C20" i="1"/>
  <c r="B20" i="1"/>
  <c r="A20" i="1"/>
  <c r="M19" i="1"/>
  <c r="N19" i="1" s="1"/>
  <c r="L19" i="1"/>
  <c r="K19" i="1"/>
  <c r="I19" i="1"/>
  <c r="G19" i="1"/>
  <c r="E19" i="1"/>
  <c r="C19" i="1"/>
  <c r="M18" i="1"/>
  <c r="N18" i="1" s="1"/>
  <c r="L18" i="1"/>
  <c r="K18" i="1"/>
  <c r="I18" i="1"/>
  <c r="G18" i="1"/>
  <c r="E18" i="1"/>
  <c r="C18" i="1"/>
  <c r="M17" i="1"/>
  <c r="N17" i="1" s="1"/>
  <c r="L17" i="1"/>
  <c r="K17" i="1"/>
  <c r="I17" i="1"/>
  <c r="G17" i="1"/>
  <c r="E17" i="1"/>
  <c r="C17" i="1"/>
  <c r="B17" i="1"/>
  <c r="A17" i="1"/>
  <c r="M16" i="1"/>
  <c r="N16" i="1" s="1"/>
  <c r="L16" i="1"/>
  <c r="G16" i="1" s="1"/>
  <c r="I16" i="1"/>
  <c r="C16" i="1"/>
  <c r="B16" i="1"/>
  <c r="A16" i="1"/>
  <c r="M15" i="1"/>
  <c r="L15" i="1"/>
  <c r="K15" i="1" s="1"/>
  <c r="C15" i="1"/>
  <c r="N14" i="1"/>
  <c r="L14" i="1"/>
  <c r="G14" i="1" s="1"/>
  <c r="K14" i="1"/>
  <c r="I14" i="1"/>
  <c r="E14" i="1"/>
  <c r="C14" i="1"/>
  <c r="B14" i="1"/>
  <c r="A14" i="1"/>
  <c r="M13" i="1"/>
  <c r="N13" i="1" s="1"/>
  <c r="L13" i="1"/>
  <c r="K13" i="1" s="1"/>
  <c r="E13" i="1"/>
  <c r="C13" i="1"/>
  <c r="M12" i="1"/>
  <c r="M31" i="1" s="1"/>
  <c r="L12" i="1"/>
  <c r="K12" i="1" s="1"/>
  <c r="E12" i="1"/>
  <c r="C12" i="1"/>
  <c r="L11" i="1"/>
  <c r="K11" i="1" s="1"/>
  <c r="C11" i="1"/>
  <c r="B11" i="1"/>
  <c r="A11" i="1"/>
  <c r="H5" i="1"/>
  <c r="G5" i="1"/>
  <c r="H4" i="1"/>
  <c r="G4" i="1"/>
  <c r="G31" i="1" l="1"/>
  <c r="N11" i="1"/>
  <c r="N12" i="1"/>
  <c r="K16" i="1"/>
  <c r="K23" i="1"/>
  <c r="K24" i="1"/>
  <c r="L31" i="1"/>
  <c r="N31" i="1" s="1"/>
  <c r="N21" i="1"/>
  <c r="N30" i="1"/>
  <c r="E11" i="1"/>
  <c r="G12" i="1"/>
  <c r="G13" i="1"/>
  <c r="E15" i="1"/>
  <c r="E21" i="1"/>
  <c r="E22" i="1"/>
  <c r="I28" i="1"/>
  <c r="I29" i="1"/>
  <c r="E30" i="1"/>
  <c r="N15" i="1"/>
  <c r="N22" i="1"/>
  <c r="G11" i="1"/>
  <c r="I12" i="1"/>
  <c r="I13" i="1"/>
  <c r="G15" i="1"/>
  <c r="G21" i="1"/>
  <c r="G22" i="1"/>
  <c r="G30" i="1"/>
  <c r="I11" i="1"/>
  <c r="I15" i="1"/>
  <c r="E16" i="1"/>
  <c r="I21" i="1"/>
  <c r="I22" i="1"/>
  <c r="E23" i="1"/>
  <c r="E24" i="1"/>
  <c r="I30" i="1"/>
  <c r="L32" i="1" l="1"/>
  <c r="K31" i="1"/>
  <c r="I31" i="1"/>
  <c r="E31" i="1"/>
</calcChain>
</file>

<file path=xl/sharedStrings.xml><?xml version="1.0" encoding="utf-8"?>
<sst xmlns="http://schemas.openxmlformats.org/spreadsheetml/2006/main" count="43" uniqueCount="34">
  <si>
    <t>TABEL 10</t>
  </si>
  <si>
    <t>JUMLAH POSYANDU DAN POSBINDU PTM* MENURUT KECAMATAN DAN PUSKESMAS</t>
  </si>
  <si>
    <t>NO</t>
  </si>
  <si>
    <t>KECAMATAN</t>
  </si>
  <si>
    <t>PUSKESMAS</t>
  </si>
  <si>
    <t xml:space="preserve">STRATA POSYANDU </t>
  </si>
  <si>
    <t>POSYANDU AKTIF*</t>
  </si>
  <si>
    <t>JUMLAH POSBINDU PTM**</t>
  </si>
  <si>
    <t>PRATAMA</t>
  </si>
  <si>
    <t>MADYA</t>
  </si>
  <si>
    <t>PURNAMA</t>
  </si>
  <si>
    <t>MANDIRI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</si>
  <si>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</si>
  <si>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</si>
  <si>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</si>
  <si>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</si>
  <si>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</si>
  <si>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</si>
  <si>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</si>
  <si>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</si>
  <si>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</si>
  <si>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</si>
  <si>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</si>
  <si>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</si>
  <si>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</si>
  <si>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</si>
  <si>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</si>
  <si>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</si>
  <si>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</si>
  <si>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JUMLAH (KAB/KOTA)</t>
  </si>
  <si>
    <t>RASIO POSYANDU PER 100 BALITA</t>
  </si>
  <si>
    <t>Sumber: Seksi Promosi Kesehatan dan Pemberdayaan Masyarakat</t>
  </si>
  <si>
    <t>*Posyandu aktif: posyandu purnama + mandiri</t>
  </si>
  <si>
    <t>**PTM: Penyakit Tidak Menular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</si>
</sst>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8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3" fontId="2" fillId="2" borderId="11" xfId="1" applyNumberFormat="1" applyFont="1" applyFill="1" applyBorder="1" applyAlignment="1">
      <alignment horizontal="center" vertical="center"/>
    </xf>
    <xf numFmtId="165" fontId="2" fillId="2" borderId="11" xfId="1" applyNumberFormat="1" applyFont="1" applyFill="1" applyBorder="1" applyAlignment="1">
      <alignment horizontal="center" vertical="center"/>
    </xf>
    <xf numFmtId="3" fontId="2" fillId="2" borderId="10" xfId="1" applyNumberFormat="1" applyFont="1" applyFill="1" applyBorder="1" applyAlignment="1">
      <alignment horizontal="center" vertical="center"/>
    </xf>
    <xf numFmtId="165" fontId="2" fillId="2" borderId="10" xfId="1" applyNumberFormat="1" applyFont="1" applyFill="1" applyBorder="1" applyAlignment="1">
      <alignment horizontal="center" vertical="center"/>
    </xf>
    <xf numFmtId="3" fontId="2" fillId="2" borderId="12" xfId="2" applyNumberFormat="1" applyFont="1" applyFill="1" applyBorder="1" applyAlignment="1">
      <alignment horizontal="center" vertical="center"/>
    </xf>
    <xf numFmtId="37" fontId="2" fillId="2" borderId="0" xfId="0" applyNumberFormat="1" applyFont="1" applyFill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3" fontId="2" fillId="2" borderId="14" xfId="1" applyNumberFormat="1" applyFont="1" applyFill="1" applyBorder="1" applyAlignment="1">
      <alignment horizontal="center" vertical="center"/>
    </xf>
    <xf numFmtId="165" fontId="2" fillId="2" borderId="14" xfId="1" applyNumberFormat="1" applyFont="1" applyFill="1" applyBorder="1" applyAlignment="1">
      <alignment horizontal="center" vertical="center"/>
    </xf>
    <xf numFmtId="3" fontId="2" fillId="2" borderId="13" xfId="1" applyNumberFormat="1" applyFont="1" applyFill="1" applyBorder="1" applyAlignment="1">
      <alignment horizontal="center" vertical="center"/>
    </xf>
    <xf numFmtId="165" fontId="2" fillId="2" borderId="13" xfId="1" applyNumberFormat="1" applyFont="1" applyFill="1" applyBorder="1" applyAlignment="1">
      <alignment horizontal="center" vertical="center"/>
    </xf>
    <xf numFmtId="3" fontId="2" fillId="2" borderId="15" xfId="2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3" fontId="2" fillId="2" borderId="17" xfId="1" applyNumberFormat="1" applyFont="1" applyFill="1" applyBorder="1" applyAlignment="1">
      <alignment horizontal="center" vertical="center"/>
    </xf>
    <xf numFmtId="165" fontId="2" fillId="2" borderId="17" xfId="1" applyNumberFormat="1" applyFont="1" applyFill="1" applyBorder="1" applyAlignment="1">
      <alignment horizontal="center" vertical="center"/>
    </xf>
    <xf numFmtId="3" fontId="2" fillId="2" borderId="16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2" borderId="18" xfId="2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2" borderId="5" xfId="1" applyNumberFormat="1" applyFont="1" applyFill="1" applyBorder="1" applyAlignment="1">
      <alignment horizontal="center" vertical="center"/>
    </xf>
    <xf numFmtId="165" fontId="6" fillId="2" borderId="5" xfId="1" applyNumberFormat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center" vertical="center"/>
    </xf>
    <xf numFmtId="3" fontId="6" fillId="2" borderId="2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19" xfId="0" applyFont="1" applyFill="1" applyBorder="1" applyAlignment="1">
      <alignment vertical="center"/>
    </xf>
    <xf numFmtId="1" fontId="7" fillId="2" borderId="20" xfId="1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1" fontId="7" fillId="2" borderId="21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65" fontId="7" fillId="2" borderId="22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Comma" xfId="1" builtinId="3"/>
    <cellStyle name="Comma 10" xfId="2" xr:uid="{E6D59DC4-449F-4EEA-BF1B-2A79E7421F85}"/>
    <cellStyle name="Normal" xfId="0" builtinId="0"/>
  </cellStyles>
  <dxfs count="19"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fgColor indexed="64"/>
          <bgColor theme="0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fgColor indexed="64"/>
          <bgColor theme="0"/>
        </patternFill>
      </fill>
      <alignment textRotation="0" relative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1.xls" TargetMode="External"/><Relationship Id="rId1" Type="http://schemas.openxmlformats.org/officeDocument/2006/relationships/externalLinkPath" Target="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>
        <row r="11">
          <cell r="E11">
            <v>25052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8A07EE-CB2F-4DA0-8646-ABB68CB3213A}" name="Table74" displayName="Table74" ref="A10:O32" totalsRowShown="0" headerRowDxfId="18" dataDxfId="16" headerRowBorderDxfId="17" tableBorderDxfId="15">
  <autoFilter ref="A10:O32" xr:uid="{D4437B63-F787-475A-8DCB-5C54226C6FE4}"/>
  <tableColumns count="15">
    <tableColumn id="1" xr3:uid="{83C03B31-35EB-4DB0-977D-99469D50474A}" name="1" dataDxfId="14"/>
    <tableColumn id="2" xr3:uid="{35A6F790-B74E-41F2-AAC8-E7FA25F880FE}" name="2" dataDxfId="13"/>
    <tableColumn id="3" xr3:uid="{E97F6A72-A784-44AE-B1B3-2D60B22D5E23}" name="3" dataDxfId="12"/>
    <tableColumn id="4" xr3:uid="{3B5E0C70-D1A1-49C6-BB15-A244192E117D}" name="4" dataDxfId="11"/>
    <tableColumn id="5" xr3:uid="{9C025B0F-CA07-4667-8645-85083A3508AB}" name="5" dataDxfId="10"/>
    <tableColumn id="6" xr3:uid="{09722F66-5D5B-4A9E-A4B4-A5D2A958C3A4}" name="6" dataDxfId="9"/>
    <tableColumn id="7" xr3:uid="{500A96C8-9134-4F7B-A38C-A45FEB105EE8}" name="7" dataDxfId="8"/>
    <tableColumn id="8" xr3:uid="{6EF94E66-B487-4D63-9BD6-8ADB891B71B7}" name="8" dataDxfId="7"/>
    <tableColumn id="9" xr3:uid="{6AE41223-A4F1-45C4-BF82-2BAD26E0AA22}" name="9" dataDxfId="6"/>
    <tableColumn id="10" xr3:uid="{267B818F-F765-478C-B1C8-E0C724BD746C}" name="10" dataDxfId="5"/>
    <tableColumn id="11" xr3:uid="{8D31B8CC-1D6D-42A7-ABDE-049D3A57EB37}" name="11" dataDxfId="4"/>
    <tableColumn id="12" xr3:uid="{EA7B30C2-21C8-415D-AD21-55C280E2062F}" name="12" dataDxfId="3"/>
    <tableColumn id="13" xr3:uid="{FD0EAC00-4A03-488E-8CCD-94CDF036B515}" name="13" dataDxfId="2"/>
    <tableColumn id="14" xr3:uid="{97093329-1AA6-44EF-8765-53A1B326D25E}" name="14" dataDxfId="1"/>
    <tableColumn id="15" xr3:uid="{2BB5A339-A5D6-4047-B2B8-43304B32AD3B}" name="15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90DED-F53D-4AF7-926F-D6A0D3C12486}">
  <sheetPr codeName="Sheet74">
    <tabColor theme="4"/>
    <pageSetUpPr fitToPage="1"/>
  </sheetPr>
  <dimension ref="A1:T36"/>
  <sheetViews>
    <sheetView tabSelected="1" view="pageBreakPreview" topLeftCell="A31" zoomScaleNormal="75" zoomScaleSheetLayoutView="100" workbookViewId="0">
      <selection activeCell="E38" sqref="E38"/>
    </sheetView>
  </sheetViews>
  <sheetFormatPr defaultColWidth="9.109375" defaultRowHeight="15" x14ac:dyDescent="0.25"/>
  <cols>
    <col min="1" max="1" width="5.6640625" style="9" customWidth="1"/>
    <col min="2" max="2" width="21.6640625" style="2" customWidth="1"/>
    <col min="3" max="3" width="25" style="2" customWidth="1"/>
    <col min="4" max="11" width="10.6640625" style="2" customWidth="1"/>
    <col min="12" max="12" width="13.44140625" style="2" customWidth="1"/>
    <col min="13" max="14" width="10.6640625" style="2" customWidth="1"/>
    <col min="15" max="15" width="13.44140625" style="2" customWidth="1"/>
    <col min="16" max="256" width="9.109375" style="2"/>
    <col min="257" max="257" width="5.6640625" style="2" customWidth="1"/>
    <col min="258" max="258" width="21.6640625" style="2" customWidth="1"/>
    <col min="259" max="259" width="25" style="2" customWidth="1"/>
    <col min="260" max="267" width="10.6640625" style="2" customWidth="1"/>
    <col min="268" max="268" width="13.44140625" style="2" customWidth="1"/>
    <col min="269" max="270" width="10.6640625" style="2" customWidth="1"/>
    <col min="271" max="271" width="13.44140625" style="2" customWidth="1"/>
    <col min="272" max="512" width="9.109375" style="2"/>
    <col min="513" max="513" width="5.6640625" style="2" customWidth="1"/>
    <col min="514" max="514" width="21.6640625" style="2" customWidth="1"/>
    <col min="515" max="515" width="25" style="2" customWidth="1"/>
    <col min="516" max="523" width="10.6640625" style="2" customWidth="1"/>
    <col min="524" max="524" width="13.44140625" style="2" customWidth="1"/>
    <col min="525" max="526" width="10.6640625" style="2" customWidth="1"/>
    <col min="527" max="527" width="13.44140625" style="2" customWidth="1"/>
    <col min="528" max="768" width="9.109375" style="2"/>
    <col min="769" max="769" width="5.6640625" style="2" customWidth="1"/>
    <col min="770" max="770" width="21.6640625" style="2" customWidth="1"/>
    <col min="771" max="771" width="25" style="2" customWidth="1"/>
    <col min="772" max="779" width="10.6640625" style="2" customWidth="1"/>
    <col min="780" max="780" width="13.44140625" style="2" customWidth="1"/>
    <col min="781" max="782" width="10.6640625" style="2" customWidth="1"/>
    <col min="783" max="783" width="13.44140625" style="2" customWidth="1"/>
    <col min="784" max="1024" width="9.109375" style="2"/>
    <col min="1025" max="1025" width="5.6640625" style="2" customWidth="1"/>
    <col min="1026" max="1026" width="21.6640625" style="2" customWidth="1"/>
    <col min="1027" max="1027" width="25" style="2" customWidth="1"/>
    <col min="1028" max="1035" width="10.6640625" style="2" customWidth="1"/>
    <col min="1036" max="1036" width="13.44140625" style="2" customWidth="1"/>
    <col min="1037" max="1038" width="10.6640625" style="2" customWidth="1"/>
    <col min="1039" max="1039" width="13.44140625" style="2" customWidth="1"/>
    <col min="1040" max="1280" width="9.109375" style="2"/>
    <col min="1281" max="1281" width="5.6640625" style="2" customWidth="1"/>
    <col min="1282" max="1282" width="21.6640625" style="2" customWidth="1"/>
    <col min="1283" max="1283" width="25" style="2" customWidth="1"/>
    <col min="1284" max="1291" width="10.6640625" style="2" customWidth="1"/>
    <col min="1292" max="1292" width="13.44140625" style="2" customWidth="1"/>
    <col min="1293" max="1294" width="10.6640625" style="2" customWidth="1"/>
    <col min="1295" max="1295" width="13.44140625" style="2" customWidth="1"/>
    <col min="1296" max="1536" width="9.109375" style="2"/>
    <col min="1537" max="1537" width="5.6640625" style="2" customWidth="1"/>
    <col min="1538" max="1538" width="21.6640625" style="2" customWidth="1"/>
    <col min="1539" max="1539" width="25" style="2" customWidth="1"/>
    <col min="1540" max="1547" width="10.6640625" style="2" customWidth="1"/>
    <col min="1548" max="1548" width="13.44140625" style="2" customWidth="1"/>
    <col min="1549" max="1550" width="10.6640625" style="2" customWidth="1"/>
    <col min="1551" max="1551" width="13.44140625" style="2" customWidth="1"/>
    <col min="1552" max="1792" width="9.109375" style="2"/>
    <col min="1793" max="1793" width="5.6640625" style="2" customWidth="1"/>
    <col min="1794" max="1794" width="21.6640625" style="2" customWidth="1"/>
    <col min="1795" max="1795" width="25" style="2" customWidth="1"/>
    <col min="1796" max="1803" width="10.6640625" style="2" customWidth="1"/>
    <col min="1804" max="1804" width="13.44140625" style="2" customWidth="1"/>
    <col min="1805" max="1806" width="10.6640625" style="2" customWidth="1"/>
    <col min="1807" max="1807" width="13.44140625" style="2" customWidth="1"/>
    <col min="1808" max="2048" width="9.109375" style="2"/>
    <col min="2049" max="2049" width="5.6640625" style="2" customWidth="1"/>
    <col min="2050" max="2050" width="21.6640625" style="2" customWidth="1"/>
    <col min="2051" max="2051" width="25" style="2" customWidth="1"/>
    <col min="2052" max="2059" width="10.6640625" style="2" customWidth="1"/>
    <col min="2060" max="2060" width="13.44140625" style="2" customWidth="1"/>
    <col min="2061" max="2062" width="10.6640625" style="2" customWidth="1"/>
    <col min="2063" max="2063" width="13.44140625" style="2" customWidth="1"/>
    <col min="2064" max="2304" width="9.109375" style="2"/>
    <col min="2305" max="2305" width="5.6640625" style="2" customWidth="1"/>
    <col min="2306" max="2306" width="21.6640625" style="2" customWidth="1"/>
    <col min="2307" max="2307" width="25" style="2" customWidth="1"/>
    <col min="2308" max="2315" width="10.6640625" style="2" customWidth="1"/>
    <col min="2316" max="2316" width="13.44140625" style="2" customWidth="1"/>
    <col min="2317" max="2318" width="10.6640625" style="2" customWidth="1"/>
    <col min="2319" max="2319" width="13.44140625" style="2" customWidth="1"/>
    <col min="2320" max="2560" width="9.109375" style="2"/>
    <col min="2561" max="2561" width="5.6640625" style="2" customWidth="1"/>
    <col min="2562" max="2562" width="21.6640625" style="2" customWidth="1"/>
    <col min="2563" max="2563" width="25" style="2" customWidth="1"/>
    <col min="2564" max="2571" width="10.6640625" style="2" customWidth="1"/>
    <col min="2572" max="2572" width="13.44140625" style="2" customWidth="1"/>
    <col min="2573" max="2574" width="10.6640625" style="2" customWidth="1"/>
    <col min="2575" max="2575" width="13.44140625" style="2" customWidth="1"/>
    <col min="2576" max="2816" width="9.109375" style="2"/>
    <col min="2817" max="2817" width="5.6640625" style="2" customWidth="1"/>
    <col min="2818" max="2818" width="21.6640625" style="2" customWidth="1"/>
    <col min="2819" max="2819" width="25" style="2" customWidth="1"/>
    <col min="2820" max="2827" width="10.6640625" style="2" customWidth="1"/>
    <col min="2828" max="2828" width="13.44140625" style="2" customWidth="1"/>
    <col min="2829" max="2830" width="10.6640625" style="2" customWidth="1"/>
    <col min="2831" max="2831" width="13.44140625" style="2" customWidth="1"/>
    <col min="2832" max="3072" width="9.109375" style="2"/>
    <col min="3073" max="3073" width="5.6640625" style="2" customWidth="1"/>
    <col min="3074" max="3074" width="21.6640625" style="2" customWidth="1"/>
    <col min="3075" max="3075" width="25" style="2" customWidth="1"/>
    <col min="3076" max="3083" width="10.6640625" style="2" customWidth="1"/>
    <col min="3084" max="3084" width="13.44140625" style="2" customWidth="1"/>
    <col min="3085" max="3086" width="10.6640625" style="2" customWidth="1"/>
    <col min="3087" max="3087" width="13.44140625" style="2" customWidth="1"/>
    <col min="3088" max="3328" width="9.109375" style="2"/>
    <col min="3329" max="3329" width="5.6640625" style="2" customWidth="1"/>
    <col min="3330" max="3330" width="21.6640625" style="2" customWidth="1"/>
    <col min="3331" max="3331" width="25" style="2" customWidth="1"/>
    <col min="3332" max="3339" width="10.6640625" style="2" customWidth="1"/>
    <col min="3340" max="3340" width="13.44140625" style="2" customWidth="1"/>
    <col min="3341" max="3342" width="10.6640625" style="2" customWidth="1"/>
    <col min="3343" max="3343" width="13.44140625" style="2" customWidth="1"/>
    <col min="3344" max="3584" width="9.109375" style="2"/>
    <col min="3585" max="3585" width="5.6640625" style="2" customWidth="1"/>
    <col min="3586" max="3586" width="21.6640625" style="2" customWidth="1"/>
    <col min="3587" max="3587" width="25" style="2" customWidth="1"/>
    <col min="3588" max="3595" width="10.6640625" style="2" customWidth="1"/>
    <col min="3596" max="3596" width="13.44140625" style="2" customWidth="1"/>
    <col min="3597" max="3598" width="10.6640625" style="2" customWidth="1"/>
    <col min="3599" max="3599" width="13.44140625" style="2" customWidth="1"/>
    <col min="3600" max="3840" width="9.109375" style="2"/>
    <col min="3841" max="3841" width="5.6640625" style="2" customWidth="1"/>
    <col min="3842" max="3842" width="21.6640625" style="2" customWidth="1"/>
    <col min="3843" max="3843" width="25" style="2" customWidth="1"/>
    <col min="3844" max="3851" width="10.6640625" style="2" customWidth="1"/>
    <col min="3852" max="3852" width="13.44140625" style="2" customWidth="1"/>
    <col min="3853" max="3854" width="10.6640625" style="2" customWidth="1"/>
    <col min="3855" max="3855" width="13.44140625" style="2" customWidth="1"/>
    <col min="3856" max="4096" width="9.109375" style="2"/>
    <col min="4097" max="4097" width="5.6640625" style="2" customWidth="1"/>
    <col min="4098" max="4098" width="21.6640625" style="2" customWidth="1"/>
    <col min="4099" max="4099" width="25" style="2" customWidth="1"/>
    <col min="4100" max="4107" width="10.6640625" style="2" customWidth="1"/>
    <col min="4108" max="4108" width="13.44140625" style="2" customWidth="1"/>
    <col min="4109" max="4110" width="10.6640625" style="2" customWidth="1"/>
    <col min="4111" max="4111" width="13.44140625" style="2" customWidth="1"/>
    <col min="4112" max="4352" width="9.109375" style="2"/>
    <col min="4353" max="4353" width="5.6640625" style="2" customWidth="1"/>
    <col min="4354" max="4354" width="21.6640625" style="2" customWidth="1"/>
    <col min="4355" max="4355" width="25" style="2" customWidth="1"/>
    <col min="4356" max="4363" width="10.6640625" style="2" customWidth="1"/>
    <col min="4364" max="4364" width="13.44140625" style="2" customWidth="1"/>
    <col min="4365" max="4366" width="10.6640625" style="2" customWidth="1"/>
    <col min="4367" max="4367" width="13.44140625" style="2" customWidth="1"/>
    <col min="4368" max="4608" width="9.109375" style="2"/>
    <col min="4609" max="4609" width="5.6640625" style="2" customWidth="1"/>
    <col min="4610" max="4610" width="21.6640625" style="2" customWidth="1"/>
    <col min="4611" max="4611" width="25" style="2" customWidth="1"/>
    <col min="4612" max="4619" width="10.6640625" style="2" customWidth="1"/>
    <col min="4620" max="4620" width="13.44140625" style="2" customWidth="1"/>
    <col min="4621" max="4622" width="10.6640625" style="2" customWidth="1"/>
    <col min="4623" max="4623" width="13.44140625" style="2" customWidth="1"/>
    <col min="4624" max="4864" width="9.109375" style="2"/>
    <col min="4865" max="4865" width="5.6640625" style="2" customWidth="1"/>
    <col min="4866" max="4866" width="21.6640625" style="2" customWidth="1"/>
    <col min="4867" max="4867" width="25" style="2" customWidth="1"/>
    <col min="4868" max="4875" width="10.6640625" style="2" customWidth="1"/>
    <col min="4876" max="4876" width="13.44140625" style="2" customWidth="1"/>
    <col min="4877" max="4878" width="10.6640625" style="2" customWidth="1"/>
    <col min="4879" max="4879" width="13.44140625" style="2" customWidth="1"/>
    <col min="4880" max="5120" width="9.109375" style="2"/>
    <col min="5121" max="5121" width="5.6640625" style="2" customWidth="1"/>
    <col min="5122" max="5122" width="21.6640625" style="2" customWidth="1"/>
    <col min="5123" max="5123" width="25" style="2" customWidth="1"/>
    <col min="5124" max="5131" width="10.6640625" style="2" customWidth="1"/>
    <col min="5132" max="5132" width="13.44140625" style="2" customWidth="1"/>
    <col min="5133" max="5134" width="10.6640625" style="2" customWidth="1"/>
    <col min="5135" max="5135" width="13.44140625" style="2" customWidth="1"/>
    <col min="5136" max="5376" width="9.109375" style="2"/>
    <col min="5377" max="5377" width="5.6640625" style="2" customWidth="1"/>
    <col min="5378" max="5378" width="21.6640625" style="2" customWidth="1"/>
    <col min="5379" max="5379" width="25" style="2" customWidth="1"/>
    <col min="5380" max="5387" width="10.6640625" style="2" customWidth="1"/>
    <col min="5388" max="5388" width="13.44140625" style="2" customWidth="1"/>
    <col min="5389" max="5390" width="10.6640625" style="2" customWidth="1"/>
    <col min="5391" max="5391" width="13.44140625" style="2" customWidth="1"/>
    <col min="5392" max="5632" width="9.109375" style="2"/>
    <col min="5633" max="5633" width="5.6640625" style="2" customWidth="1"/>
    <col min="5634" max="5634" width="21.6640625" style="2" customWidth="1"/>
    <col min="5635" max="5635" width="25" style="2" customWidth="1"/>
    <col min="5636" max="5643" width="10.6640625" style="2" customWidth="1"/>
    <col min="5644" max="5644" width="13.44140625" style="2" customWidth="1"/>
    <col min="5645" max="5646" width="10.6640625" style="2" customWidth="1"/>
    <col min="5647" max="5647" width="13.44140625" style="2" customWidth="1"/>
    <col min="5648" max="5888" width="9.109375" style="2"/>
    <col min="5889" max="5889" width="5.6640625" style="2" customWidth="1"/>
    <col min="5890" max="5890" width="21.6640625" style="2" customWidth="1"/>
    <col min="5891" max="5891" width="25" style="2" customWidth="1"/>
    <col min="5892" max="5899" width="10.6640625" style="2" customWidth="1"/>
    <col min="5900" max="5900" width="13.44140625" style="2" customWidth="1"/>
    <col min="5901" max="5902" width="10.6640625" style="2" customWidth="1"/>
    <col min="5903" max="5903" width="13.44140625" style="2" customWidth="1"/>
    <col min="5904" max="6144" width="9.109375" style="2"/>
    <col min="6145" max="6145" width="5.6640625" style="2" customWidth="1"/>
    <col min="6146" max="6146" width="21.6640625" style="2" customWidth="1"/>
    <col min="6147" max="6147" width="25" style="2" customWidth="1"/>
    <col min="6148" max="6155" width="10.6640625" style="2" customWidth="1"/>
    <col min="6156" max="6156" width="13.44140625" style="2" customWidth="1"/>
    <col min="6157" max="6158" width="10.6640625" style="2" customWidth="1"/>
    <col min="6159" max="6159" width="13.44140625" style="2" customWidth="1"/>
    <col min="6160" max="6400" width="9.109375" style="2"/>
    <col min="6401" max="6401" width="5.6640625" style="2" customWidth="1"/>
    <col min="6402" max="6402" width="21.6640625" style="2" customWidth="1"/>
    <col min="6403" max="6403" width="25" style="2" customWidth="1"/>
    <col min="6404" max="6411" width="10.6640625" style="2" customWidth="1"/>
    <col min="6412" max="6412" width="13.44140625" style="2" customWidth="1"/>
    <col min="6413" max="6414" width="10.6640625" style="2" customWidth="1"/>
    <col min="6415" max="6415" width="13.44140625" style="2" customWidth="1"/>
    <col min="6416" max="6656" width="9.109375" style="2"/>
    <col min="6657" max="6657" width="5.6640625" style="2" customWidth="1"/>
    <col min="6658" max="6658" width="21.6640625" style="2" customWidth="1"/>
    <col min="6659" max="6659" width="25" style="2" customWidth="1"/>
    <col min="6660" max="6667" width="10.6640625" style="2" customWidth="1"/>
    <col min="6668" max="6668" width="13.44140625" style="2" customWidth="1"/>
    <col min="6669" max="6670" width="10.6640625" style="2" customWidth="1"/>
    <col min="6671" max="6671" width="13.44140625" style="2" customWidth="1"/>
    <col min="6672" max="6912" width="9.109375" style="2"/>
    <col min="6913" max="6913" width="5.6640625" style="2" customWidth="1"/>
    <col min="6914" max="6914" width="21.6640625" style="2" customWidth="1"/>
    <col min="6915" max="6915" width="25" style="2" customWidth="1"/>
    <col min="6916" max="6923" width="10.6640625" style="2" customWidth="1"/>
    <col min="6924" max="6924" width="13.44140625" style="2" customWidth="1"/>
    <col min="6925" max="6926" width="10.6640625" style="2" customWidth="1"/>
    <col min="6927" max="6927" width="13.44140625" style="2" customWidth="1"/>
    <col min="6928" max="7168" width="9.109375" style="2"/>
    <col min="7169" max="7169" width="5.6640625" style="2" customWidth="1"/>
    <col min="7170" max="7170" width="21.6640625" style="2" customWidth="1"/>
    <col min="7171" max="7171" width="25" style="2" customWidth="1"/>
    <col min="7172" max="7179" width="10.6640625" style="2" customWidth="1"/>
    <col min="7180" max="7180" width="13.44140625" style="2" customWidth="1"/>
    <col min="7181" max="7182" width="10.6640625" style="2" customWidth="1"/>
    <col min="7183" max="7183" width="13.44140625" style="2" customWidth="1"/>
    <col min="7184" max="7424" width="9.109375" style="2"/>
    <col min="7425" max="7425" width="5.6640625" style="2" customWidth="1"/>
    <col min="7426" max="7426" width="21.6640625" style="2" customWidth="1"/>
    <col min="7427" max="7427" width="25" style="2" customWidth="1"/>
    <col min="7428" max="7435" width="10.6640625" style="2" customWidth="1"/>
    <col min="7436" max="7436" width="13.44140625" style="2" customWidth="1"/>
    <col min="7437" max="7438" width="10.6640625" style="2" customWidth="1"/>
    <col min="7439" max="7439" width="13.44140625" style="2" customWidth="1"/>
    <col min="7440" max="7680" width="9.109375" style="2"/>
    <col min="7681" max="7681" width="5.6640625" style="2" customWidth="1"/>
    <col min="7682" max="7682" width="21.6640625" style="2" customWidth="1"/>
    <col min="7683" max="7683" width="25" style="2" customWidth="1"/>
    <col min="7684" max="7691" width="10.6640625" style="2" customWidth="1"/>
    <col min="7692" max="7692" width="13.44140625" style="2" customWidth="1"/>
    <col min="7693" max="7694" width="10.6640625" style="2" customWidth="1"/>
    <col min="7695" max="7695" width="13.44140625" style="2" customWidth="1"/>
    <col min="7696" max="7936" width="9.109375" style="2"/>
    <col min="7937" max="7937" width="5.6640625" style="2" customWidth="1"/>
    <col min="7938" max="7938" width="21.6640625" style="2" customWidth="1"/>
    <col min="7939" max="7939" width="25" style="2" customWidth="1"/>
    <col min="7940" max="7947" width="10.6640625" style="2" customWidth="1"/>
    <col min="7948" max="7948" width="13.44140625" style="2" customWidth="1"/>
    <col min="7949" max="7950" width="10.6640625" style="2" customWidth="1"/>
    <col min="7951" max="7951" width="13.44140625" style="2" customWidth="1"/>
    <col min="7952" max="8192" width="9.109375" style="2"/>
    <col min="8193" max="8193" width="5.6640625" style="2" customWidth="1"/>
    <col min="8194" max="8194" width="21.6640625" style="2" customWidth="1"/>
    <col min="8195" max="8195" width="25" style="2" customWidth="1"/>
    <col min="8196" max="8203" width="10.6640625" style="2" customWidth="1"/>
    <col min="8204" max="8204" width="13.44140625" style="2" customWidth="1"/>
    <col min="8205" max="8206" width="10.6640625" style="2" customWidth="1"/>
    <col min="8207" max="8207" width="13.44140625" style="2" customWidth="1"/>
    <col min="8208" max="8448" width="9.109375" style="2"/>
    <col min="8449" max="8449" width="5.6640625" style="2" customWidth="1"/>
    <col min="8450" max="8450" width="21.6640625" style="2" customWidth="1"/>
    <col min="8451" max="8451" width="25" style="2" customWidth="1"/>
    <col min="8452" max="8459" width="10.6640625" style="2" customWidth="1"/>
    <col min="8460" max="8460" width="13.44140625" style="2" customWidth="1"/>
    <col min="8461" max="8462" width="10.6640625" style="2" customWidth="1"/>
    <col min="8463" max="8463" width="13.44140625" style="2" customWidth="1"/>
    <col min="8464" max="8704" width="9.109375" style="2"/>
    <col min="8705" max="8705" width="5.6640625" style="2" customWidth="1"/>
    <col min="8706" max="8706" width="21.6640625" style="2" customWidth="1"/>
    <col min="8707" max="8707" width="25" style="2" customWidth="1"/>
    <col min="8708" max="8715" width="10.6640625" style="2" customWidth="1"/>
    <col min="8716" max="8716" width="13.44140625" style="2" customWidth="1"/>
    <col min="8717" max="8718" width="10.6640625" style="2" customWidth="1"/>
    <col min="8719" max="8719" width="13.44140625" style="2" customWidth="1"/>
    <col min="8720" max="8960" width="9.109375" style="2"/>
    <col min="8961" max="8961" width="5.6640625" style="2" customWidth="1"/>
    <col min="8962" max="8962" width="21.6640625" style="2" customWidth="1"/>
    <col min="8963" max="8963" width="25" style="2" customWidth="1"/>
    <col min="8964" max="8971" width="10.6640625" style="2" customWidth="1"/>
    <col min="8972" max="8972" width="13.44140625" style="2" customWidth="1"/>
    <col min="8973" max="8974" width="10.6640625" style="2" customWidth="1"/>
    <col min="8975" max="8975" width="13.44140625" style="2" customWidth="1"/>
    <col min="8976" max="9216" width="9.109375" style="2"/>
    <col min="9217" max="9217" width="5.6640625" style="2" customWidth="1"/>
    <col min="9218" max="9218" width="21.6640625" style="2" customWidth="1"/>
    <col min="9219" max="9219" width="25" style="2" customWidth="1"/>
    <col min="9220" max="9227" width="10.6640625" style="2" customWidth="1"/>
    <col min="9228" max="9228" width="13.44140625" style="2" customWidth="1"/>
    <col min="9229" max="9230" width="10.6640625" style="2" customWidth="1"/>
    <col min="9231" max="9231" width="13.44140625" style="2" customWidth="1"/>
    <col min="9232" max="9472" width="9.109375" style="2"/>
    <col min="9473" max="9473" width="5.6640625" style="2" customWidth="1"/>
    <col min="9474" max="9474" width="21.6640625" style="2" customWidth="1"/>
    <col min="9475" max="9475" width="25" style="2" customWidth="1"/>
    <col min="9476" max="9483" width="10.6640625" style="2" customWidth="1"/>
    <col min="9484" max="9484" width="13.44140625" style="2" customWidth="1"/>
    <col min="9485" max="9486" width="10.6640625" style="2" customWidth="1"/>
    <col min="9487" max="9487" width="13.44140625" style="2" customWidth="1"/>
    <col min="9488" max="9728" width="9.109375" style="2"/>
    <col min="9729" max="9729" width="5.6640625" style="2" customWidth="1"/>
    <col min="9730" max="9730" width="21.6640625" style="2" customWidth="1"/>
    <col min="9731" max="9731" width="25" style="2" customWidth="1"/>
    <col min="9732" max="9739" width="10.6640625" style="2" customWidth="1"/>
    <col min="9740" max="9740" width="13.44140625" style="2" customWidth="1"/>
    <col min="9741" max="9742" width="10.6640625" style="2" customWidth="1"/>
    <col min="9743" max="9743" width="13.44140625" style="2" customWidth="1"/>
    <col min="9744" max="9984" width="9.109375" style="2"/>
    <col min="9985" max="9985" width="5.6640625" style="2" customWidth="1"/>
    <col min="9986" max="9986" width="21.6640625" style="2" customWidth="1"/>
    <col min="9987" max="9987" width="25" style="2" customWidth="1"/>
    <col min="9988" max="9995" width="10.6640625" style="2" customWidth="1"/>
    <col min="9996" max="9996" width="13.44140625" style="2" customWidth="1"/>
    <col min="9997" max="9998" width="10.6640625" style="2" customWidth="1"/>
    <col min="9999" max="9999" width="13.44140625" style="2" customWidth="1"/>
    <col min="10000" max="10240" width="9.109375" style="2"/>
    <col min="10241" max="10241" width="5.6640625" style="2" customWidth="1"/>
    <col min="10242" max="10242" width="21.6640625" style="2" customWidth="1"/>
    <col min="10243" max="10243" width="25" style="2" customWidth="1"/>
    <col min="10244" max="10251" width="10.6640625" style="2" customWidth="1"/>
    <col min="10252" max="10252" width="13.44140625" style="2" customWidth="1"/>
    <col min="10253" max="10254" width="10.6640625" style="2" customWidth="1"/>
    <col min="10255" max="10255" width="13.44140625" style="2" customWidth="1"/>
    <col min="10256" max="10496" width="9.109375" style="2"/>
    <col min="10497" max="10497" width="5.6640625" style="2" customWidth="1"/>
    <col min="10498" max="10498" width="21.6640625" style="2" customWidth="1"/>
    <col min="10499" max="10499" width="25" style="2" customWidth="1"/>
    <col min="10500" max="10507" width="10.6640625" style="2" customWidth="1"/>
    <col min="10508" max="10508" width="13.44140625" style="2" customWidth="1"/>
    <col min="10509" max="10510" width="10.6640625" style="2" customWidth="1"/>
    <col min="10511" max="10511" width="13.44140625" style="2" customWidth="1"/>
    <col min="10512" max="10752" width="9.109375" style="2"/>
    <col min="10753" max="10753" width="5.6640625" style="2" customWidth="1"/>
    <col min="10754" max="10754" width="21.6640625" style="2" customWidth="1"/>
    <col min="10755" max="10755" width="25" style="2" customWidth="1"/>
    <col min="10756" max="10763" width="10.6640625" style="2" customWidth="1"/>
    <col min="10764" max="10764" width="13.44140625" style="2" customWidth="1"/>
    <col min="10765" max="10766" width="10.6640625" style="2" customWidth="1"/>
    <col min="10767" max="10767" width="13.44140625" style="2" customWidth="1"/>
    <col min="10768" max="11008" width="9.109375" style="2"/>
    <col min="11009" max="11009" width="5.6640625" style="2" customWidth="1"/>
    <col min="11010" max="11010" width="21.6640625" style="2" customWidth="1"/>
    <col min="11011" max="11011" width="25" style="2" customWidth="1"/>
    <col min="11012" max="11019" width="10.6640625" style="2" customWidth="1"/>
    <col min="11020" max="11020" width="13.44140625" style="2" customWidth="1"/>
    <col min="11021" max="11022" width="10.6640625" style="2" customWidth="1"/>
    <col min="11023" max="11023" width="13.44140625" style="2" customWidth="1"/>
    <col min="11024" max="11264" width="9.109375" style="2"/>
    <col min="11265" max="11265" width="5.6640625" style="2" customWidth="1"/>
    <col min="11266" max="11266" width="21.6640625" style="2" customWidth="1"/>
    <col min="11267" max="11267" width="25" style="2" customWidth="1"/>
    <col min="11268" max="11275" width="10.6640625" style="2" customWidth="1"/>
    <col min="11276" max="11276" width="13.44140625" style="2" customWidth="1"/>
    <col min="11277" max="11278" width="10.6640625" style="2" customWidth="1"/>
    <col min="11279" max="11279" width="13.44140625" style="2" customWidth="1"/>
    <col min="11280" max="11520" width="9.109375" style="2"/>
    <col min="11521" max="11521" width="5.6640625" style="2" customWidth="1"/>
    <col min="11522" max="11522" width="21.6640625" style="2" customWidth="1"/>
    <col min="11523" max="11523" width="25" style="2" customWidth="1"/>
    <col min="11524" max="11531" width="10.6640625" style="2" customWidth="1"/>
    <col min="11532" max="11532" width="13.44140625" style="2" customWidth="1"/>
    <col min="11533" max="11534" width="10.6640625" style="2" customWidth="1"/>
    <col min="11535" max="11535" width="13.44140625" style="2" customWidth="1"/>
    <col min="11536" max="11776" width="9.109375" style="2"/>
    <col min="11777" max="11777" width="5.6640625" style="2" customWidth="1"/>
    <col min="11778" max="11778" width="21.6640625" style="2" customWidth="1"/>
    <col min="11779" max="11779" width="25" style="2" customWidth="1"/>
    <col min="11780" max="11787" width="10.6640625" style="2" customWidth="1"/>
    <col min="11788" max="11788" width="13.44140625" style="2" customWidth="1"/>
    <col min="11789" max="11790" width="10.6640625" style="2" customWidth="1"/>
    <col min="11791" max="11791" width="13.44140625" style="2" customWidth="1"/>
    <col min="11792" max="12032" width="9.109375" style="2"/>
    <col min="12033" max="12033" width="5.6640625" style="2" customWidth="1"/>
    <col min="12034" max="12034" width="21.6640625" style="2" customWidth="1"/>
    <col min="12035" max="12035" width="25" style="2" customWidth="1"/>
    <col min="12036" max="12043" width="10.6640625" style="2" customWidth="1"/>
    <col min="12044" max="12044" width="13.44140625" style="2" customWidth="1"/>
    <col min="12045" max="12046" width="10.6640625" style="2" customWidth="1"/>
    <col min="12047" max="12047" width="13.44140625" style="2" customWidth="1"/>
    <col min="12048" max="12288" width="9.109375" style="2"/>
    <col min="12289" max="12289" width="5.6640625" style="2" customWidth="1"/>
    <col min="12290" max="12290" width="21.6640625" style="2" customWidth="1"/>
    <col min="12291" max="12291" width="25" style="2" customWidth="1"/>
    <col min="12292" max="12299" width="10.6640625" style="2" customWidth="1"/>
    <col min="12300" max="12300" width="13.44140625" style="2" customWidth="1"/>
    <col min="12301" max="12302" width="10.6640625" style="2" customWidth="1"/>
    <col min="12303" max="12303" width="13.44140625" style="2" customWidth="1"/>
    <col min="12304" max="12544" width="9.109375" style="2"/>
    <col min="12545" max="12545" width="5.6640625" style="2" customWidth="1"/>
    <col min="12546" max="12546" width="21.6640625" style="2" customWidth="1"/>
    <col min="12547" max="12547" width="25" style="2" customWidth="1"/>
    <col min="12548" max="12555" width="10.6640625" style="2" customWidth="1"/>
    <col min="12556" max="12556" width="13.44140625" style="2" customWidth="1"/>
    <col min="12557" max="12558" width="10.6640625" style="2" customWidth="1"/>
    <col min="12559" max="12559" width="13.44140625" style="2" customWidth="1"/>
    <col min="12560" max="12800" width="9.109375" style="2"/>
    <col min="12801" max="12801" width="5.6640625" style="2" customWidth="1"/>
    <col min="12802" max="12802" width="21.6640625" style="2" customWidth="1"/>
    <col min="12803" max="12803" width="25" style="2" customWidth="1"/>
    <col min="12804" max="12811" width="10.6640625" style="2" customWidth="1"/>
    <col min="12812" max="12812" width="13.44140625" style="2" customWidth="1"/>
    <col min="12813" max="12814" width="10.6640625" style="2" customWidth="1"/>
    <col min="12815" max="12815" width="13.44140625" style="2" customWidth="1"/>
    <col min="12816" max="13056" width="9.109375" style="2"/>
    <col min="13057" max="13057" width="5.6640625" style="2" customWidth="1"/>
    <col min="13058" max="13058" width="21.6640625" style="2" customWidth="1"/>
    <col min="13059" max="13059" width="25" style="2" customWidth="1"/>
    <col min="13060" max="13067" width="10.6640625" style="2" customWidth="1"/>
    <col min="13068" max="13068" width="13.44140625" style="2" customWidth="1"/>
    <col min="13069" max="13070" width="10.6640625" style="2" customWidth="1"/>
    <col min="13071" max="13071" width="13.44140625" style="2" customWidth="1"/>
    <col min="13072" max="13312" width="9.109375" style="2"/>
    <col min="13313" max="13313" width="5.6640625" style="2" customWidth="1"/>
    <col min="13314" max="13314" width="21.6640625" style="2" customWidth="1"/>
    <col min="13315" max="13315" width="25" style="2" customWidth="1"/>
    <col min="13316" max="13323" width="10.6640625" style="2" customWidth="1"/>
    <col min="13324" max="13324" width="13.44140625" style="2" customWidth="1"/>
    <col min="13325" max="13326" width="10.6640625" style="2" customWidth="1"/>
    <col min="13327" max="13327" width="13.44140625" style="2" customWidth="1"/>
    <col min="13328" max="13568" width="9.109375" style="2"/>
    <col min="13569" max="13569" width="5.6640625" style="2" customWidth="1"/>
    <col min="13570" max="13570" width="21.6640625" style="2" customWidth="1"/>
    <col min="13571" max="13571" width="25" style="2" customWidth="1"/>
    <col min="13572" max="13579" width="10.6640625" style="2" customWidth="1"/>
    <col min="13580" max="13580" width="13.44140625" style="2" customWidth="1"/>
    <col min="13581" max="13582" width="10.6640625" style="2" customWidth="1"/>
    <col min="13583" max="13583" width="13.44140625" style="2" customWidth="1"/>
    <col min="13584" max="13824" width="9.109375" style="2"/>
    <col min="13825" max="13825" width="5.6640625" style="2" customWidth="1"/>
    <col min="13826" max="13826" width="21.6640625" style="2" customWidth="1"/>
    <col min="13827" max="13827" width="25" style="2" customWidth="1"/>
    <col min="13828" max="13835" width="10.6640625" style="2" customWidth="1"/>
    <col min="13836" max="13836" width="13.44140625" style="2" customWidth="1"/>
    <col min="13837" max="13838" width="10.6640625" style="2" customWidth="1"/>
    <col min="13839" max="13839" width="13.44140625" style="2" customWidth="1"/>
    <col min="13840" max="14080" width="9.109375" style="2"/>
    <col min="14081" max="14081" width="5.6640625" style="2" customWidth="1"/>
    <col min="14082" max="14082" width="21.6640625" style="2" customWidth="1"/>
    <col min="14083" max="14083" width="25" style="2" customWidth="1"/>
    <col min="14084" max="14091" width="10.6640625" style="2" customWidth="1"/>
    <col min="14092" max="14092" width="13.44140625" style="2" customWidth="1"/>
    <col min="14093" max="14094" width="10.6640625" style="2" customWidth="1"/>
    <col min="14095" max="14095" width="13.44140625" style="2" customWidth="1"/>
    <col min="14096" max="14336" width="9.109375" style="2"/>
    <col min="14337" max="14337" width="5.6640625" style="2" customWidth="1"/>
    <col min="14338" max="14338" width="21.6640625" style="2" customWidth="1"/>
    <col min="14339" max="14339" width="25" style="2" customWidth="1"/>
    <col min="14340" max="14347" width="10.6640625" style="2" customWidth="1"/>
    <col min="14348" max="14348" width="13.44140625" style="2" customWidth="1"/>
    <col min="14349" max="14350" width="10.6640625" style="2" customWidth="1"/>
    <col min="14351" max="14351" width="13.44140625" style="2" customWidth="1"/>
    <col min="14352" max="14592" width="9.109375" style="2"/>
    <col min="14593" max="14593" width="5.6640625" style="2" customWidth="1"/>
    <col min="14594" max="14594" width="21.6640625" style="2" customWidth="1"/>
    <col min="14595" max="14595" width="25" style="2" customWidth="1"/>
    <col min="14596" max="14603" width="10.6640625" style="2" customWidth="1"/>
    <col min="14604" max="14604" width="13.44140625" style="2" customWidth="1"/>
    <col min="14605" max="14606" width="10.6640625" style="2" customWidth="1"/>
    <col min="14607" max="14607" width="13.44140625" style="2" customWidth="1"/>
    <col min="14608" max="14848" width="9.109375" style="2"/>
    <col min="14849" max="14849" width="5.6640625" style="2" customWidth="1"/>
    <col min="14850" max="14850" width="21.6640625" style="2" customWidth="1"/>
    <col min="14851" max="14851" width="25" style="2" customWidth="1"/>
    <col min="14852" max="14859" width="10.6640625" style="2" customWidth="1"/>
    <col min="14860" max="14860" width="13.44140625" style="2" customWidth="1"/>
    <col min="14861" max="14862" width="10.6640625" style="2" customWidth="1"/>
    <col min="14863" max="14863" width="13.44140625" style="2" customWidth="1"/>
    <col min="14864" max="15104" width="9.109375" style="2"/>
    <col min="15105" max="15105" width="5.6640625" style="2" customWidth="1"/>
    <col min="15106" max="15106" width="21.6640625" style="2" customWidth="1"/>
    <col min="15107" max="15107" width="25" style="2" customWidth="1"/>
    <col min="15108" max="15115" width="10.6640625" style="2" customWidth="1"/>
    <col min="15116" max="15116" width="13.44140625" style="2" customWidth="1"/>
    <col min="15117" max="15118" width="10.6640625" style="2" customWidth="1"/>
    <col min="15119" max="15119" width="13.44140625" style="2" customWidth="1"/>
    <col min="15120" max="15360" width="9.109375" style="2"/>
    <col min="15361" max="15361" width="5.6640625" style="2" customWidth="1"/>
    <col min="15362" max="15362" width="21.6640625" style="2" customWidth="1"/>
    <col min="15363" max="15363" width="25" style="2" customWidth="1"/>
    <col min="15364" max="15371" width="10.6640625" style="2" customWidth="1"/>
    <col min="15372" max="15372" width="13.44140625" style="2" customWidth="1"/>
    <col min="15373" max="15374" width="10.6640625" style="2" customWidth="1"/>
    <col min="15375" max="15375" width="13.44140625" style="2" customWidth="1"/>
    <col min="15376" max="15616" width="9.109375" style="2"/>
    <col min="15617" max="15617" width="5.6640625" style="2" customWidth="1"/>
    <col min="15618" max="15618" width="21.6640625" style="2" customWidth="1"/>
    <col min="15619" max="15619" width="25" style="2" customWidth="1"/>
    <col min="15620" max="15627" width="10.6640625" style="2" customWidth="1"/>
    <col min="15628" max="15628" width="13.44140625" style="2" customWidth="1"/>
    <col min="15629" max="15630" width="10.6640625" style="2" customWidth="1"/>
    <col min="15631" max="15631" width="13.44140625" style="2" customWidth="1"/>
    <col min="15632" max="15872" width="9.109375" style="2"/>
    <col min="15873" max="15873" width="5.6640625" style="2" customWidth="1"/>
    <col min="15874" max="15874" width="21.6640625" style="2" customWidth="1"/>
    <col min="15875" max="15875" width="25" style="2" customWidth="1"/>
    <col min="15876" max="15883" width="10.6640625" style="2" customWidth="1"/>
    <col min="15884" max="15884" width="13.44140625" style="2" customWidth="1"/>
    <col min="15885" max="15886" width="10.6640625" style="2" customWidth="1"/>
    <col min="15887" max="15887" width="13.44140625" style="2" customWidth="1"/>
    <col min="15888" max="16128" width="9.109375" style="2"/>
    <col min="16129" max="16129" width="5.6640625" style="2" customWidth="1"/>
    <col min="16130" max="16130" width="21.6640625" style="2" customWidth="1"/>
    <col min="16131" max="16131" width="25" style="2" customWidth="1"/>
    <col min="16132" max="16139" width="10.6640625" style="2" customWidth="1"/>
    <col min="16140" max="16140" width="13.44140625" style="2" customWidth="1"/>
    <col min="16141" max="16142" width="10.6640625" style="2" customWidth="1"/>
    <col min="16143" max="16143" width="13.44140625" style="2" customWidth="1"/>
    <col min="16144" max="16384" width="9.109375" style="2"/>
  </cols>
  <sheetData>
    <row r="1" spans="1:20" x14ac:dyDescent="0.25">
      <c r="A1" s="1" t="s">
        <v>0</v>
      </c>
    </row>
    <row r="2" spans="1:20" x14ac:dyDescent="0.25">
      <c r="A2" s="3"/>
    </row>
    <row r="3" spans="1:20" s="4" customFormat="1" ht="16.8" x14ac:dyDescent="0.3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20" s="4" customFormat="1" ht="16.8" x14ac:dyDescent="0.25">
      <c r="A4" s="5"/>
      <c r="G4" s="6" t="str">
        <f>'[1]1'!E5</f>
        <v>KABUPATEN/KOTA</v>
      </c>
      <c r="H4" s="7" t="str">
        <f>'[1]1'!F5</f>
        <v>BULUKUMBA</v>
      </c>
      <c r="I4" s="8"/>
      <c r="J4" s="8"/>
      <c r="K4" s="8"/>
      <c r="L4" s="8"/>
      <c r="M4" s="8"/>
      <c r="N4" s="8"/>
      <c r="O4" s="8"/>
    </row>
    <row r="5" spans="1:20" s="4" customFormat="1" ht="16.8" x14ac:dyDescent="0.25">
      <c r="A5" s="5"/>
      <c r="G5" s="6" t="str">
        <f>'[1]1'!E6</f>
        <v xml:space="preserve">TAHUN </v>
      </c>
      <c r="H5" s="7">
        <f>'[1]1'!F6</f>
        <v>2021</v>
      </c>
      <c r="I5" s="8"/>
      <c r="J5" s="8"/>
      <c r="K5" s="8"/>
      <c r="L5" s="8"/>
      <c r="M5" s="8"/>
      <c r="N5" s="8"/>
      <c r="O5" s="8"/>
    </row>
    <row r="6" spans="1:20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20" ht="17.25" customHeight="1" x14ac:dyDescent="0.25">
      <c r="A7" s="56" t="s">
        <v>2</v>
      </c>
      <c r="B7" s="61" t="s">
        <v>3</v>
      </c>
      <c r="C7" s="56" t="s">
        <v>4</v>
      </c>
      <c r="D7" s="54" t="s">
        <v>5</v>
      </c>
      <c r="E7" s="64"/>
      <c r="F7" s="64"/>
      <c r="G7" s="64"/>
      <c r="H7" s="64"/>
      <c r="I7" s="64"/>
      <c r="J7" s="64"/>
      <c r="K7" s="64"/>
      <c r="L7" s="55"/>
      <c r="M7" s="65" t="s">
        <v>6</v>
      </c>
      <c r="N7" s="65"/>
      <c r="O7" s="66" t="s">
        <v>7</v>
      </c>
    </row>
    <row r="8" spans="1:20" ht="19.5" customHeight="1" x14ac:dyDescent="0.25">
      <c r="A8" s="60"/>
      <c r="B8" s="62"/>
      <c r="C8" s="60"/>
      <c r="D8" s="54" t="s">
        <v>8</v>
      </c>
      <c r="E8" s="55"/>
      <c r="F8" s="54" t="s">
        <v>9</v>
      </c>
      <c r="G8" s="55"/>
      <c r="H8" s="54" t="s">
        <v>10</v>
      </c>
      <c r="I8" s="55"/>
      <c r="J8" s="54" t="s">
        <v>11</v>
      </c>
      <c r="K8" s="55"/>
      <c r="L8" s="56" t="s">
        <v>12</v>
      </c>
      <c r="M8" s="65"/>
      <c r="N8" s="65"/>
      <c r="O8" s="67"/>
    </row>
    <row r="9" spans="1:20" x14ac:dyDescent="0.25">
      <c r="A9" s="57"/>
      <c r="B9" s="63"/>
      <c r="C9" s="57"/>
      <c r="D9" s="11" t="s">
        <v>12</v>
      </c>
      <c r="E9" s="12" t="s">
        <v>13</v>
      </c>
      <c r="F9" s="13" t="s">
        <v>12</v>
      </c>
      <c r="G9" s="12" t="s">
        <v>13</v>
      </c>
      <c r="H9" s="13" t="s">
        <v>12</v>
      </c>
      <c r="I9" s="12" t="s">
        <v>13</v>
      </c>
      <c r="J9" s="13" t="s">
        <v>12</v>
      </c>
      <c r="K9" s="12" t="s">
        <v>13</v>
      </c>
      <c r="L9" s="57"/>
      <c r="M9" s="10" t="s">
        <v>12</v>
      </c>
      <c r="N9" s="14" t="s">
        <v>13</v>
      </c>
      <c r="O9" s="68"/>
    </row>
    <row r="10" spans="1:20" x14ac:dyDescent="0.25">
      <c r="A10" s="15" t="s">
        <v>14</v>
      </c>
      <c r="B10" s="15" t="s">
        <v>15</v>
      </c>
      <c r="C10" s="16" t="s">
        <v>16</v>
      </c>
      <c r="D10" s="15" t="s">
        <v>17</v>
      </c>
      <c r="E10" s="16" t="s">
        <v>18</v>
      </c>
      <c r="F10" s="15" t="s">
        <v>19</v>
      </c>
      <c r="G10" s="16" t="s">
        <v>20</v>
      </c>
      <c r="H10" s="15" t="s">
        <v>21</v>
      </c>
      <c r="I10" s="16" t="s">
        <v>22</v>
      </c>
      <c r="J10" s="15" t="s">
        <v>23</v>
      </c>
      <c r="K10" s="16" t="s">
        <v>24</v>
      </c>
      <c r="L10" s="15" t="s">
        <v>25</v>
      </c>
      <c r="M10" s="16" t="s">
        <v>26</v>
      </c>
      <c r="N10" s="15" t="s">
        <v>27</v>
      </c>
      <c r="O10" s="17" t="s">
        <v>28</v>
      </c>
    </row>
    <row r="11" spans="1:20" x14ac:dyDescent="0.25">
      <c r="A11" s="18">
        <f>'[1]9'!A9</f>
        <v>1</v>
      </c>
      <c r="B11" s="19" t="str">
        <f>'[1]9'!B9</f>
        <v>GANTARANG</v>
      </c>
      <c r="C11" s="19" t="str">
        <f>'[1]9'!C9</f>
        <v>1. PONRE</v>
      </c>
      <c r="D11" s="20">
        <v>5</v>
      </c>
      <c r="E11" s="21">
        <f>D11/$L11*100</f>
        <v>15.625</v>
      </c>
      <c r="F11" s="22">
        <v>14</v>
      </c>
      <c r="G11" s="21">
        <f>F11/$L11*100</f>
        <v>43.75</v>
      </c>
      <c r="H11" s="20">
        <v>13</v>
      </c>
      <c r="I11" s="21">
        <f>H11/$L11*100</f>
        <v>40.625</v>
      </c>
      <c r="J11" s="22">
        <v>0</v>
      </c>
      <c r="K11" s="21">
        <f>J11/$L11*100</f>
        <v>0</v>
      </c>
      <c r="L11" s="22">
        <f>SUM(D11,F11,H11,J11)</f>
        <v>32</v>
      </c>
      <c r="M11" s="22">
        <v>13</v>
      </c>
      <c r="N11" s="23">
        <f>M11/L11*100</f>
        <v>40.625</v>
      </c>
      <c r="O11" s="24">
        <v>7</v>
      </c>
      <c r="R11" s="25"/>
      <c r="S11" s="25"/>
      <c r="T11" s="25"/>
    </row>
    <row r="12" spans="1:20" x14ac:dyDescent="0.25">
      <c r="A12" s="26"/>
      <c r="B12" s="27"/>
      <c r="C12" s="27" t="str">
        <f>'[1]9'!C10</f>
        <v>2. GATTARENG</v>
      </c>
      <c r="D12" s="28">
        <v>0</v>
      </c>
      <c r="E12" s="29">
        <f>D12/$L12*100</f>
        <v>0</v>
      </c>
      <c r="F12" s="30">
        <v>12</v>
      </c>
      <c r="G12" s="29">
        <f t="shared" ref="G12:G30" si="0">F12/$L12*100</f>
        <v>36.363636363636367</v>
      </c>
      <c r="H12" s="28">
        <v>21</v>
      </c>
      <c r="I12" s="29">
        <f t="shared" ref="I12:I30" si="1">H12/$L12*100</f>
        <v>63.636363636363633</v>
      </c>
      <c r="J12" s="30">
        <v>0</v>
      </c>
      <c r="K12" s="29">
        <f t="shared" ref="K12:K30" si="2">J12/$L12*100</f>
        <v>0</v>
      </c>
      <c r="L12" s="30">
        <f t="shared" ref="L12:L29" si="3">SUM(D12,F12,H12,J12)</f>
        <v>33</v>
      </c>
      <c r="M12" s="30">
        <f>SUM(H12,J12)</f>
        <v>21</v>
      </c>
      <c r="N12" s="31">
        <f t="shared" ref="N12:N30" si="4">M12/L12*100</f>
        <v>63.636363636363633</v>
      </c>
      <c r="O12" s="32">
        <v>7</v>
      </c>
      <c r="R12" s="25"/>
      <c r="S12" s="25"/>
      <c r="T12" s="25"/>
    </row>
    <row r="13" spans="1:20" x14ac:dyDescent="0.25">
      <c r="A13" s="26"/>
      <c r="B13" s="27"/>
      <c r="C13" s="27" t="str">
        <f>'[1]9'!C11</f>
        <v>3. BONTONYELENG</v>
      </c>
      <c r="D13" s="28">
        <v>11</v>
      </c>
      <c r="E13" s="29">
        <f t="shared" ref="E13:E30" si="5">D13/$L13*100</f>
        <v>32.352941176470587</v>
      </c>
      <c r="F13" s="30">
        <v>18</v>
      </c>
      <c r="G13" s="29">
        <f t="shared" si="0"/>
        <v>52.941176470588239</v>
      </c>
      <c r="H13" s="28">
        <v>5</v>
      </c>
      <c r="I13" s="29">
        <f t="shared" si="1"/>
        <v>14.705882352941178</v>
      </c>
      <c r="J13" s="30">
        <v>0</v>
      </c>
      <c r="K13" s="29">
        <f t="shared" si="2"/>
        <v>0</v>
      </c>
      <c r="L13" s="30">
        <f t="shared" si="3"/>
        <v>34</v>
      </c>
      <c r="M13" s="30">
        <f>SUM(H13,J13)</f>
        <v>5</v>
      </c>
      <c r="N13" s="31">
        <f>M13/L13*100</f>
        <v>14.705882352941178</v>
      </c>
      <c r="O13" s="32">
        <v>7</v>
      </c>
      <c r="R13" s="25"/>
      <c r="S13" s="25"/>
      <c r="T13" s="25"/>
    </row>
    <row r="14" spans="1:20" x14ac:dyDescent="0.25">
      <c r="A14" s="26">
        <f>'[1]9'!A12</f>
        <v>2</v>
      </c>
      <c r="B14" s="27" t="str">
        <f>'[1]9'!B12</f>
        <v>KINDANG</v>
      </c>
      <c r="C14" s="27" t="str">
        <f>'[1]9'!C12</f>
        <v>4. BORONG RAPPOA</v>
      </c>
      <c r="D14" s="28">
        <v>6</v>
      </c>
      <c r="E14" s="29">
        <f t="shared" si="5"/>
        <v>23.076923076923077</v>
      </c>
      <c r="F14" s="30">
        <v>9</v>
      </c>
      <c r="G14" s="29">
        <f>F14/$L14*100</f>
        <v>34.615384615384613</v>
      </c>
      <c r="H14" s="28">
        <v>11</v>
      </c>
      <c r="I14" s="29">
        <f t="shared" si="1"/>
        <v>42.307692307692307</v>
      </c>
      <c r="J14" s="30">
        <v>0</v>
      </c>
      <c r="K14" s="29">
        <f t="shared" si="2"/>
        <v>0</v>
      </c>
      <c r="L14" s="30">
        <f t="shared" si="3"/>
        <v>26</v>
      </c>
      <c r="M14" s="30">
        <v>26</v>
      </c>
      <c r="N14" s="31">
        <f>M14/L14*100</f>
        <v>100</v>
      </c>
      <c r="O14" s="32">
        <v>6</v>
      </c>
      <c r="R14" s="25"/>
      <c r="S14" s="25"/>
      <c r="T14" s="25"/>
    </row>
    <row r="15" spans="1:20" x14ac:dyDescent="0.25">
      <c r="A15" s="26"/>
      <c r="B15" s="27"/>
      <c r="C15" s="27" t="str">
        <f>'[1]9'!C13</f>
        <v>5. BALIBO</v>
      </c>
      <c r="D15" s="28">
        <v>0</v>
      </c>
      <c r="E15" s="29">
        <f t="shared" si="5"/>
        <v>0</v>
      </c>
      <c r="F15" s="30">
        <v>1</v>
      </c>
      <c r="G15" s="29">
        <f t="shared" si="0"/>
        <v>3.225806451612903</v>
      </c>
      <c r="H15" s="28">
        <v>30</v>
      </c>
      <c r="I15" s="29">
        <f t="shared" si="1"/>
        <v>96.774193548387103</v>
      </c>
      <c r="J15" s="30">
        <v>0</v>
      </c>
      <c r="K15" s="29">
        <f t="shared" si="2"/>
        <v>0</v>
      </c>
      <c r="L15" s="30">
        <f t="shared" si="3"/>
        <v>31</v>
      </c>
      <c r="M15" s="30">
        <f t="shared" ref="M15:M30" si="6">SUM(H15,J15)</f>
        <v>30</v>
      </c>
      <c r="N15" s="31">
        <f>M15/L15*100</f>
        <v>96.774193548387103</v>
      </c>
      <c r="O15" s="32">
        <v>7</v>
      </c>
      <c r="R15" s="25"/>
      <c r="S15" s="25"/>
      <c r="T15" s="25"/>
    </row>
    <row r="16" spans="1:20" x14ac:dyDescent="0.25">
      <c r="A16" s="26">
        <f>'[1]9'!A14</f>
        <v>3</v>
      </c>
      <c r="B16" s="27" t="str">
        <f>'[1]9'!B14</f>
        <v>UJUNG BULU</v>
      </c>
      <c r="C16" s="27" t="str">
        <f>'[1]9'!C14</f>
        <v>6. CAILE</v>
      </c>
      <c r="D16" s="28">
        <v>9</v>
      </c>
      <c r="E16" s="29">
        <f t="shared" si="5"/>
        <v>30</v>
      </c>
      <c r="F16" s="30">
        <v>17</v>
      </c>
      <c r="G16" s="29">
        <f t="shared" si="0"/>
        <v>56.666666666666664</v>
      </c>
      <c r="H16" s="28">
        <v>2</v>
      </c>
      <c r="I16" s="29">
        <f t="shared" si="1"/>
        <v>6.666666666666667</v>
      </c>
      <c r="J16" s="30">
        <v>2</v>
      </c>
      <c r="K16" s="29">
        <f t="shared" si="2"/>
        <v>6.666666666666667</v>
      </c>
      <c r="L16" s="30">
        <f>SUM(D16,F16,H16,J16)</f>
        <v>30</v>
      </c>
      <c r="M16" s="30">
        <f t="shared" si="6"/>
        <v>4</v>
      </c>
      <c r="N16" s="31">
        <f t="shared" si="4"/>
        <v>13.333333333333334</v>
      </c>
      <c r="O16" s="32">
        <v>8</v>
      </c>
      <c r="R16" s="25"/>
      <c r="S16" s="25"/>
      <c r="T16" s="25"/>
    </row>
    <row r="17" spans="1:20" x14ac:dyDescent="0.25">
      <c r="A17" s="26">
        <f>'[1]9'!A15</f>
        <v>4</v>
      </c>
      <c r="B17" s="27" t="str">
        <f>'[1]9'!B15</f>
        <v>UJUNG LOE</v>
      </c>
      <c r="C17" s="27" t="str">
        <f>'[1]9'!C15</f>
        <v>7. UJUNG LOE</v>
      </c>
      <c r="D17" s="28">
        <v>0</v>
      </c>
      <c r="E17" s="29">
        <f t="shared" si="5"/>
        <v>0</v>
      </c>
      <c r="F17" s="30">
        <v>18</v>
      </c>
      <c r="G17" s="29">
        <f t="shared" si="0"/>
        <v>54.54545454545454</v>
      </c>
      <c r="H17" s="28">
        <v>15</v>
      </c>
      <c r="I17" s="29">
        <f>H17/$L17*100</f>
        <v>45.454545454545453</v>
      </c>
      <c r="J17" s="30">
        <v>0</v>
      </c>
      <c r="K17" s="29">
        <f t="shared" si="2"/>
        <v>0</v>
      </c>
      <c r="L17" s="30">
        <f t="shared" si="3"/>
        <v>33</v>
      </c>
      <c r="M17" s="30">
        <f t="shared" si="6"/>
        <v>15</v>
      </c>
      <c r="N17" s="31">
        <f t="shared" si="4"/>
        <v>45.454545454545453</v>
      </c>
      <c r="O17" s="32">
        <v>8</v>
      </c>
      <c r="R17" s="25"/>
      <c r="S17" s="25"/>
      <c r="T17" s="25"/>
    </row>
    <row r="18" spans="1:20" x14ac:dyDescent="0.25">
      <c r="A18" s="26"/>
      <c r="B18" s="27"/>
      <c r="C18" s="27" t="str">
        <f>'[1]9'!C16</f>
        <v>8. MANYAMPA</v>
      </c>
      <c r="D18" s="28">
        <v>0</v>
      </c>
      <c r="E18" s="29">
        <f t="shared" si="5"/>
        <v>0</v>
      </c>
      <c r="F18" s="30">
        <v>0</v>
      </c>
      <c r="G18" s="29">
        <f t="shared" si="0"/>
        <v>0</v>
      </c>
      <c r="H18" s="28">
        <v>11</v>
      </c>
      <c r="I18" s="29">
        <f t="shared" si="1"/>
        <v>100</v>
      </c>
      <c r="J18" s="30">
        <v>0</v>
      </c>
      <c r="K18" s="29">
        <f t="shared" si="2"/>
        <v>0</v>
      </c>
      <c r="L18" s="30">
        <f t="shared" si="3"/>
        <v>11</v>
      </c>
      <c r="M18" s="30">
        <f t="shared" si="6"/>
        <v>11</v>
      </c>
      <c r="N18" s="31">
        <f>M18/L18*100</f>
        <v>100</v>
      </c>
      <c r="O18" s="32">
        <v>2</v>
      </c>
      <c r="R18" s="25"/>
      <c r="S18" s="25"/>
      <c r="T18" s="25"/>
    </row>
    <row r="19" spans="1:20" x14ac:dyDescent="0.25">
      <c r="A19" s="26"/>
      <c r="B19" s="27"/>
      <c r="C19" s="27" t="str">
        <f>'[1]9'!C17</f>
        <v>9. PALANGISANG</v>
      </c>
      <c r="D19" s="28">
        <v>0</v>
      </c>
      <c r="E19" s="29">
        <f t="shared" si="5"/>
        <v>0</v>
      </c>
      <c r="F19" s="30">
        <v>9</v>
      </c>
      <c r="G19" s="29">
        <f t="shared" si="0"/>
        <v>56.25</v>
      </c>
      <c r="H19" s="28">
        <v>7</v>
      </c>
      <c r="I19" s="29">
        <f t="shared" si="1"/>
        <v>43.75</v>
      </c>
      <c r="J19" s="30">
        <v>0</v>
      </c>
      <c r="K19" s="29">
        <f t="shared" si="2"/>
        <v>0</v>
      </c>
      <c r="L19" s="30">
        <f t="shared" si="3"/>
        <v>16</v>
      </c>
      <c r="M19" s="30">
        <f t="shared" si="6"/>
        <v>7</v>
      </c>
      <c r="N19" s="31">
        <f t="shared" si="4"/>
        <v>43.75</v>
      </c>
      <c r="O19" s="32">
        <v>3</v>
      </c>
      <c r="R19" s="25"/>
      <c r="S19" s="25"/>
      <c r="T19" s="25"/>
    </row>
    <row r="20" spans="1:20" x14ac:dyDescent="0.25">
      <c r="A20" s="26">
        <f>'[1]9'!A18</f>
        <v>5</v>
      </c>
      <c r="B20" s="27" t="str">
        <f>'[1]9'!B18</f>
        <v>BONTO BAHARI</v>
      </c>
      <c r="C20" s="27" t="str">
        <f>'[1]9'!C18</f>
        <v>10. BONTO BAHARI</v>
      </c>
      <c r="D20" s="28">
        <v>8</v>
      </c>
      <c r="E20" s="29">
        <f t="shared" si="5"/>
        <v>28.571428571428569</v>
      </c>
      <c r="F20" s="30">
        <v>12</v>
      </c>
      <c r="G20" s="29">
        <f t="shared" si="0"/>
        <v>42.857142857142854</v>
      </c>
      <c r="H20" s="28">
        <v>8</v>
      </c>
      <c r="I20" s="29">
        <f t="shared" si="1"/>
        <v>28.571428571428569</v>
      </c>
      <c r="J20" s="30">
        <v>0</v>
      </c>
      <c r="K20" s="29">
        <f>J20/$L20*100</f>
        <v>0</v>
      </c>
      <c r="L20" s="30">
        <f t="shared" si="3"/>
        <v>28</v>
      </c>
      <c r="M20" s="30">
        <f t="shared" si="6"/>
        <v>8</v>
      </c>
      <c r="N20" s="31">
        <f t="shared" si="4"/>
        <v>28.571428571428569</v>
      </c>
      <c r="O20" s="32">
        <v>8</v>
      </c>
      <c r="R20" s="25"/>
      <c r="S20" s="25"/>
      <c r="T20" s="25"/>
    </row>
    <row r="21" spans="1:20" x14ac:dyDescent="0.25">
      <c r="A21" s="26">
        <f>'[1]9'!A19</f>
        <v>6</v>
      </c>
      <c r="B21" s="27" t="str">
        <f>'[1]9'!B19</f>
        <v>BONTO TIRO</v>
      </c>
      <c r="C21" s="27" t="str">
        <f>'[1]9'!C19</f>
        <v>11.BONTO TIRO</v>
      </c>
      <c r="D21" s="28">
        <v>0</v>
      </c>
      <c r="E21" s="29">
        <f t="shared" si="5"/>
        <v>0</v>
      </c>
      <c r="F21" s="30">
        <v>16</v>
      </c>
      <c r="G21" s="29">
        <f t="shared" si="0"/>
        <v>59.259259259259252</v>
      </c>
      <c r="H21" s="28">
        <v>11</v>
      </c>
      <c r="I21" s="29">
        <f t="shared" si="1"/>
        <v>40.74074074074074</v>
      </c>
      <c r="J21" s="30">
        <v>0</v>
      </c>
      <c r="K21" s="29">
        <f t="shared" si="2"/>
        <v>0</v>
      </c>
      <c r="L21" s="30">
        <f t="shared" si="3"/>
        <v>27</v>
      </c>
      <c r="M21" s="30">
        <f t="shared" si="6"/>
        <v>11</v>
      </c>
      <c r="N21" s="31">
        <f t="shared" si="4"/>
        <v>40.74074074074074</v>
      </c>
      <c r="O21" s="32">
        <v>7</v>
      </c>
      <c r="R21" s="25"/>
      <c r="S21" s="25"/>
      <c r="T21" s="25"/>
    </row>
    <row r="22" spans="1:20" x14ac:dyDescent="0.25">
      <c r="A22" s="26"/>
      <c r="B22" s="27"/>
      <c r="C22" s="27" t="str">
        <f>'[1]9'!C20</f>
        <v>12. BATANG</v>
      </c>
      <c r="D22" s="28">
        <v>0</v>
      </c>
      <c r="E22" s="29">
        <f t="shared" si="5"/>
        <v>0</v>
      </c>
      <c r="F22" s="30">
        <v>17</v>
      </c>
      <c r="G22" s="29">
        <f t="shared" si="0"/>
        <v>65.384615384615387</v>
      </c>
      <c r="H22" s="28">
        <v>9</v>
      </c>
      <c r="I22" s="29">
        <f t="shared" si="1"/>
        <v>34.615384615384613</v>
      </c>
      <c r="J22" s="30">
        <v>0</v>
      </c>
      <c r="K22" s="29">
        <f t="shared" si="2"/>
        <v>0</v>
      </c>
      <c r="L22" s="30">
        <f t="shared" si="3"/>
        <v>26</v>
      </c>
      <c r="M22" s="30">
        <f t="shared" si="6"/>
        <v>9</v>
      </c>
      <c r="N22" s="31">
        <f t="shared" si="4"/>
        <v>34.615384615384613</v>
      </c>
      <c r="O22" s="32">
        <v>6</v>
      </c>
      <c r="R22" s="25"/>
      <c r="S22" s="25"/>
      <c r="T22" s="25"/>
    </row>
    <row r="23" spans="1:20" x14ac:dyDescent="0.25">
      <c r="A23" s="26">
        <f>'[1]9'!A21</f>
        <v>7</v>
      </c>
      <c r="B23" s="27" t="str">
        <f>'[1]9'!B21</f>
        <v>HERLANG</v>
      </c>
      <c r="C23" s="27" t="str">
        <f>'[1]9'!C21</f>
        <v>13. HERLANG</v>
      </c>
      <c r="D23" s="28">
        <v>6</v>
      </c>
      <c r="E23" s="29">
        <f t="shared" si="5"/>
        <v>25</v>
      </c>
      <c r="F23" s="30">
        <v>10</v>
      </c>
      <c r="G23" s="29">
        <f t="shared" si="0"/>
        <v>41.666666666666671</v>
      </c>
      <c r="H23" s="28">
        <v>8</v>
      </c>
      <c r="I23" s="29">
        <f t="shared" si="1"/>
        <v>33.333333333333329</v>
      </c>
      <c r="J23" s="30">
        <v>0</v>
      </c>
      <c r="K23" s="29">
        <f>J23/$L23*100</f>
        <v>0</v>
      </c>
      <c r="L23" s="30">
        <f t="shared" si="3"/>
        <v>24</v>
      </c>
      <c r="M23" s="30">
        <f t="shared" si="6"/>
        <v>8</v>
      </c>
      <c r="N23" s="31">
        <f t="shared" si="4"/>
        <v>33.333333333333329</v>
      </c>
      <c r="O23" s="32">
        <v>5</v>
      </c>
      <c r="R23" s="25"/>
      <c r="S23" s="25"/>
      <c r="T23" s="25"/>
    </row>
    <row r="24" spans="1:20" x14ac:dyDescent="0.25">
      <c r="A24" s="26"/>
      <c r="B24" s="27"/>
      <c r="C24" s="27" t="str">
        <f>'[1]9'!C22</f>
        <v>14. KARASSING</v>
      </c>
      <c r="D24" s="28">
        <v>2</v>
      </c>
      <c r="E24" s="29">
        <f t="shared" si="5"/>
        <v>15.384615384615385</v>
      </c>
      <c r="F24" s="30">
        <v>7</v>
      </c>
      <c r="G24" s="29">
        <f t="shared" si="0"/>
        <v>53.846153846153847</v>
      </c>
      <c r="H24" s="28">
        <v>4</v>
      </c>
      <c r="I24" s="29">
        <f t="shared" si="1"/>
        <v>30.76923076923077</v>
      </c>
      <c r="J24" s="30">
        <v>0</v>
      </c>
      <c r="K24" s="29">
        <f>J24/$L24*100</f>
        <v>0</v>
      </c>
      <c r="L24" s="30">
        <f t="shared" si="3"/>
        <v>13</v>
      </c>
      <c r="M24" s="30">
        <f t="shared" si="6"/>
        <v>4</v>
      </c>
      <c r="N24" s="31">
        <f t="shared" si="4"/>
        <v>30.76923076923077</v>
      </c>
      <c r="O24" s="32">
        <v>3</v>
      </c>
      <c r="R24" s="25"/>
      <c r="S24" s="25"/>
      <c r="T24" s="25"/>
    </row>
    <row r="25" spans="1:20" x14ac:dyDescent="0.25">
      <c r="A25" s="26">
        <f>'[1]9'!A23</f>
        <v>8</v>
      </c>
      <c r="B25" s="27" t="str">
        <f>'[1]9'!B23</f>
        <v>KAJANG</v>
      </c>
      <c r="C25" s="27" t="str">
        <f>'[1]9'!C23</f>
        <v>15.KAJANG</v>
      </c>
      <c r="D25" s="28">
        <v>32</v>
      </c>
      <c r="E25" s="29">
        <f t="shared" si="5"/>
        <v>91.428571428571431</v>
      </c>
      <c r="F25" s="30">
        <v>3</v>
      </c>
      <c r="G25" s="29">
        <f t="shared" si="0"/>
        <v>8.5714285714285712</v>
      </c>
      <c r="H25" s="28">
        <v>0</v>
      </c>
      <c r="I25" s="29">
        <f>H25/$L25*100</f>
        <v>0</v>
      </c>
      <c r="J25" s="30">
        <v>0</v>
      </c>
      <c r="K25" s="29">
        <f t="shared" si="2"/>
        <v>0</v>
      </c>
      <c r="L25" s="30">
        <f t="shared" si="3"/>
        <v>35</v>
      </c>
      <c r="M25" s="30">
        <f t="shared" si="6"/>
        <v>0</v>
      </c>
      <c r="N25" s="31">
        <f>M25/L25*100</f>
        <v>0</v>
      </c>
      <c r="O25" s="32">
        <v>8</v>
      </c>
      <c r="R25" s="25"/>
      <c r="S25" s="25"/>
      <c r="T25" s="25"/>
    </row>
    <row r="26" spans="1:20" x14ac:dyDescent="0.25">
      <c r="A26" s="26"/>
      <c r="B26" s="27"/>
      <c r="C26" s="27" t="str">
        <f>'[1]9'!C24</f>
        <v>16. LEMBANNA</v>
      </c>
      <c r="D26" s="28">
        <v>11</v>
      </c>
      <c r="E26" s="29">
        <f t="shared" si="5"/>
        <v>55.000000000000007</v>
      </c>
      <c r="F26" s="30">
        <v>9</v>
      </c>
      <c r="G26" s="29">
        <f t="shared" si="0"/>
        <v>45</v>
      </c>
      <c r="H26" s="28">
        <v>0</v>
      </c>
      <c r="I26" s="29">
        <f t="shared" si="1"/>
        <v>0</v>
      </c>
      <c r="J26" s="30">
        <v>0</v>
      </c>
      <c r="K26" s="29">
        <f t="shared" si="2"/>
        <v>0</v>
      </c>
      <c r="L26" s="30">
        <f t="shared" si="3"/>
        <v>20</v>
      </c>
      <c r="M26" s="30">
        <f t="shared" si="6"/>
        <v>0</v>
      </c>
      <c r="N26" s="31">
        <f t="shared" si="4"/>
        <v>0</v>
      </c>
      <c r="O26" s="32">
        <v>6</v>
      </c>
      <c r="R26" s="25"/>
      <c r="S26" s="25"/>
      <c r="T26" s="25"/>
    </row>
    <row r="27" spans="1:20" x14ac:dyDescent="0.25">
      <c r="A27" s="26"/>
      <c r="B27" s="27"/>
      <c r="C27" s="27" t="str">
        <f>'[1]9'!C25</f>
        <v>17.TANAH TOA</v>
      </c>
      <c r="D27" s="28">
        <v>23</v>
      </c>
      <c r="E27" s="29">
        <f>D27/$L27*100</f>
        <v>100</v>
      </c>
      <c r="F27" s="30">
        <v>0</v>
      </c>
      <c r="G27" s="29">
        <f>F27/$L27*100</f>
        <v>0</v>
      </c>
      <c r="H27" s="28">
        <v>0</v>
      </c>
      <c r="I27" s="29">
        <f t="shared" si="1"/>
        <v>0</v>
      </c>
      <c r="J27" s="30">
        <v>0</v>
      </c>
      <c r="K27" s="29">
        <f t="shared" si="2"/>
        <v>0</v>
      </c>
      <c r="L27" s="30">
        <f t="shared" si="3"/>
        <v>23</v>
      </c>
      <c r="M27" s="30">
        <f t="shared" si="6"/>
        <v>0</v>
      </c>
      <c r="N27" s="31">
        <f t="shared" si="4"/>
        <v>0</v>
      </c>
      <c r="O27" s="32">
        <v>5</v>
      </c>
      <c r="R27" s="25"/>
      <c r="S27" s="25"/>
      <c r="T27" s="25"/>
    </row>
    <row r="28" spans="1:20" x14ac:dyDescent="0.25">
      <c r="A28" s="26">
        <f>'[1]9'!A26</f>
        <v>9</v>
      </c>
      <c r="B28" s="27" t="str">
        <f>'[1]9'!B26</f>
        <v>BULUKUMPA</v>
      </c>
      <c r="C28" s="27" t="str">
        <f>'[1]9'!C26</f>
        <v>18. TANETE</v>
      </c>
      <c r="D28" s="28">
        <v>17</v>
      </c>
      <c r="E28" s="29">
        <f t="shared" si="5"/>
        <v>26.5625</v>
      </c>
      <c r="F28" s="30">
        <v>7</v>
      </c>
      <c r="G28" s="29">
        <f t="shared" si="0"/>
        <v>10.9375</v>
      </c>
      <c r="H28" s="28">
        <v>40</v>
      </c>
      <c r="I28" s="29">
        <f t="shared" si="1"/>
        <v>62.5</v>
      </c>
      <c r="J28" s="30">
        <v>0</v>
      </c>
      <c r="K28" s="29">
        <f>J28/$L28*100</f>
        <v>0</v>
      </c>
      <c r="L28" s="30">
        <f t="shared" si="3"/>
        <v>64</v>
      </c>
      <c r="M28" s="30">
        <f t="shared" si="6"/>
        <v>40</v>
      </c>
      <c r="N28" s="31">
        <f t="shared" si="4"/>
        <v>62.5</v>
      </c>
      <c r="O28" s="32">
        <v>11</v>
      </c>
      <c r="R28" s="25"/>
      <c r="S28" s="25"/>
      <c r="T28" s="25"/>
    </row>
    <row r="29" spans="1:20" x14ac:dyDescent="0.25">
      <c r="A29" s="26"/>
      <c r="B29" s="27"/>
      <c r="C29" s="27" t="str">
        <f>'[1]9'!C27</f>
        <v>19. SALASSAE</v>
      </c>
      <c r="D29" s="28">
        <v>5</v>
      </c>
      <c r="E29" s="29">
        <f t="shared" si="5"/>
        <v>20</v>
      </c>
      <c r="F29" s="30">
        <v>19</v>
      </c>
      <c r="G29" s="29">
        <f t="shared" si="0"/>
        <v>76</v>
      </c>
      <c r="H29" s="28">
        <v>1</v>
      </c>
      <c r="I29" s="29">
        <f t="shared" si="1"/>
        <v>4</v>
      </c>
      <c r="J29" s="30">
        <v>0</v>
      </c>
      <c r="K29" s="29">
        <f t="shared" si="2"/>
        <v>0</v>
      </c>
      <c r="L29" s="30">
        <f t="shared" si="3"/>
        <v>25</v>
      </c>
      <c r="M29" s="30">
        <f t="shared" si="6"/>
        <v>1</v>
      </c>
      <c r="N29" s="31">
        <f t="shared" si="4"/>
        <v>4</v>
      </c>
      <c r="O29" s="32">
        <v>4</v>
      </c>
    </row>
    <row r="30" spans="1:20" x14ac:dyDescent="0.25">
      <c r="A30" s="33">
        <f>'[1]9'!A28</f>
        <v>10</v>
      </c>
      <c r="B30" s="34" t="str">
        <f>'[1]9'!B28</f>
        <v>RILAU ALE</v>
      </c>
      <c r="C30" s="34" t="str">
        <f>'[1]9'!C28</f>
        <v>20.BONTO BANGUN</v>
      </c>
      <c r="D30" s="35">
        <v>1</v>
      </c>
      <c r="E30" s="36">
        <f t="shared" si="5"/>
        <v>1.5151515151515151</v>
      </c>
      <c r="F30" s="37">
        <v>43</v>
      </c>
      <c r="G30" s="36">
        <f t="shared" si="0"/>
        <v>65.151515151515156</v>
      </c>
      <c r="H30" s="35">
        <v>22</v>
      </c>
      <c r="I30" s="36">
        <f t="shared" si="1"/>
        <v>33.333333333333329</v>
      </c>
      <c r="J30" s="37">
        <v>0</v>
      </c>
      <c r="K30" s="36">
        <f t="shared" si="2"/>
        <v>0</v>
      </c>
      <c r="L30" s="37">
        <f>SUM(D30,F30,H30,J30)</f>
        <v>66</v>
      </c>
      <c r="M30" s="37">
        <f t="shared" si="6"/>
        <v>22</v>
      </c>
      <c r="N30" s="38">
        <f t="shared" si="4"/>
        <v>33.333333333333329</v>
      </c>
      <c r="O30" s="39">
        <v>11</v>
      </c>
      <c r="R30" s="25"/>
      <c r="S30" s="25"/>
      <c r="T30" s="25"/>
    </row>
    <row r="31" spans="1:20" ht="16.5" customHeight="1" x14ac:dyDescent="0.25">
      <c r="A31" s="40" t="s">
        <v>29</v>
      </c>
      <c r="B31" s="40"/>
      <c r="C31" s="41"/>
      <c r="D31" s="42">
        <f>SUM(D11:D30)</f>
        <v>136</v>
      </c>
      <c r="E31" s="43">
        <f>D31/$L$31*100</f>
        <v>22.780569514237854</v>
      </c>
      <c r="F31" s="42">
        <f>SUM(F11:F30)</f>
        <v>241</v>
      </c>
      <c r="G31" s="43">
        <f>F31/$L$31*100</f>
        <v>40.368509212730316</v>
      </c>
      <c r="H31" s="44">
        <f>SUM(H11:H30)</f>
        <v>218</v>
      </c>
      <c r="I31" s="43">
        <f>H31/$L$31*100</f>
        <v>36.515912897822446</v>
      </c>
      <c r="J31" s="44">
        <f>SUM(J11:J30)</f>
        <v>2</v>
      </c>
      <c r="K31" s="43">
        <f>J31/$L$31*100</f>
        <v>0.33500837520938026</v>
      </c>
      <c r="L31" s="42">
        <f>SUM(L11:L30)</f>
        <v>597</v>
      </c>
      <c r="M31" s="42">
        <f>SUM(M11:M30)</f>
        <v>235</v>
      </c>
      <c r="N31" s="43">
        <f>M31/L31*100</f>
        <v>39.363484087102179</v>
      </c>
      <c r="O31" s="45">
        <f>SUM(O11:O30)</f>
        <v>129</v>
      </c>
    </row>
    <row r="32" spans="1:20" ht="16.5" customHeight="1" x14ac:dyDescent="0.25">
      <c r="A32" s="46" t="s">
        <v>30</v>
      </c>
      <c r="B32" s="46"/>
      <c r="C32" s="47"/>
      <c r="D32" s="48"/>
      <c r="E32" s="49"/>
      <c r="F32" s="50"/>
      <c r="G32" s="49"/>
      <c r="H32" s="50"/>
      <c r="I32" s="49"/>
      <c r="J32" s="50"/>
      <c r="K32" s="51"/>
      <c r="L32" s="52">
        <f>L31/'[1]2'!E11*100</f>
        <v>2.3830432699984034</v>
      </c>
      <c r="M32" s="48"/>
      <c r="N32" s="51"/>
      <c r="O32" s="50"/>
      <c r="R32" s="25"/>
      <c r="S32" s="25"/>
      <c r="T32" s="25"/>
    </row>
    <row r="34" spans="1:4" x14ac:dyDescent="0.25">
      <c r="A34" s="53" t="s">
        <v>31</v>
      </c>
    </row>
    <row r="35" spans="1:4" x14ac:dyDescent="0.25">
      <c r="A35" s="58" t="s">
        <v>32</v>
      </c>
      <c r="B35" s="58"/>
      <c r="C35" s="58"/>
      <c r="D35" s="58"/>
    </row>
    <row r="36" spans="1:4" x14ac:dyDescent="0.25">
      <c r="A36" s="58" t="s">
        <v>33</v>
      </c>
      <c r="B36" s="58"/>
      <c r="C36" s="58"/>
      <c r="D36" s="58"/>
    </row>
  </sheetData>
  <mergeCells count="14">
    <mergeCell ref="J8:K8"/>
    <mergeCell ref="L8:L9"/>
    <mergeCell ref="A35:D35"/>
    <mergeCell ref="A36:D36"/>
    <mergeCell ref="A3:O3"/>
    <mergeCell ref="A7:A9"/>
    <mergeCell ref="B7:B9"/>
    <mergeCell ref="C7:C9"/>
    <mergeCell ref="D7:L7"/>
    <mergeCell ref="M7:N8"/>
    <mergeCell ref="O7:O9"/>
    <mergeCell ref="D8:E8"/>
    <mergeCell ref="F8:G8"/>
    <mergeCell ref="H8:I8"/>
  </mergeCells>
  <printOptions horizontalCentered="1"/>
  <pageMargins left="1.29" right="0.9" top="1.1399999999999999" bottom="0.9" header="0" footer="0"/>
  <pageSetup paperSize="9" scale="65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2024-09-03T01:15:30Z</dcterms:created>
  <dcterms:modified xsi:type="dcterms:W3CDTF">2024-09-03T06:39:35Z</dcterms:modified>
</cp:coreProperties>
</file>