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24 Cakupan Imunisasi Td Pada Ibu Hamil\"/>
    </mc:Choice>
  </mc:AlternateContent>
  <xr:revisionPtr revIDLastSave="0" documentId="8_{832D943B-DA1D-44DC-9D38-7CD44D27AFFA}" xr6:coauthVersionLast="47" xr6:coauthVersionMax="47" xr10:uidLastSave="{00000000-0000-0000-0000-000000000000}"/>
  <bookViews>
    <workbookView xWindow="-108" yWindow="-108" windowWidth="23256" windowHeight="12456" xr2:uid="{BAB40F9D-56E5-4744-97FB-7CC61597F9F7}"/>
  </bookViews>
  <sheets>
    <sheet name="2021" sheetId="1" r:id="rId1"/>
  </sheets>
  <externalReferences>
    <externalReference r:id="rId2"/>
  </externalReferences>
  <definedNames>
    <definedName name="_xlnm.Print_Area" localSheetId="0">'2021'!$A$1:$P$34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K31" i="1"/>
  <c r="I31" i="1"/>
  <c r="G31" i="1"/>
  <c r="E31" i="1"/>
  <c r="P30" i="1"/>
  <c r="O30" i="1"/>
  <c r="N30" i="1"/>
  <c r="L30" i="1"/>
  <c r="J30" i="1"/>
  <c r="H30" i="1"/>
  <c r="D30" i="1"/>
  <c r="F30" i="1" s="1"/>
  <c r="C30" i="1"/>
  <c r="B30" i="1"/>
  <c r="A30" i="1"/>
  <c r="O29" i="1"/>
  <c r="P29" i="1" s="1"/>
  <c r="D29" i="1"/>
  <c r="N29" i="1" s="1"/>
  <c r="C29" i="1"/>
  <c r="O28" i="1"/>
  <c r="J28" i="1"/>
  <c r="F28" i="1"/>
  <c r="D28" i="1"/>
  <c r="P28" i="1" s="1"/>
  <c r="C28" i="1"/>
  <c r="B28" i="1"/>
  <c r="A28" i="1"/>
  <c r="O27" i="1"/>
  <c r="P27" i="1" s="1"/>
  <c r="N27" i="1"/>
  <c r="L27" i="1"/>
  <c r="J27" i="1"/>
  <c r="H27" i="1"/>
  <c r="F27" i="1"/>
  <c r="D27" i="1"/>
  <c r="C27" i="1"/>
  <c r="P26" i="1"/>
  <c r="O26" i="1"/>
  <c r="N26" i="1"/>
  <c r="L26" i="1"/>
  <c r="J26" i="1"/>
  <c r="H26" i="1"/>
  <c r="D26" i="1"/>
  <c r="F26" i="1" s="1"/>
  <c r="C26" i="1"/>
  <c r="O25" i="1"/>
  <c r="P25" i="1" s="1"/>
  <c r="D25" i="1"/>
  <c r="N25" i="1" s="1"/>
  <c r="C25" i="1"/>
  <c r="B25" i="1"/>
  <c r="A25" i="1"/>
  <c r="O24" i="1"/>
  <c r="P24" i="1" s="1"/>
  <c r="J24" i="1"/>
  <c r="F24" i="1"/>
  <c r="D24" i="1"/>
  <c r="N24" i="1" s="1"/>
  <c r="C24" i="1"/>
  <c r="O23" i="1"/>
  <c r="H23" i="1"/>
  <c r="D23" i="1"/>
  <c r="F23" i="1" s="1"/>
  <c r="C23" i="1"/>
  <c r="B23" i="1"/>
  <c r="A23" i="1"/>
  <c r="P22" i="1"/>
  <c r="O22" i="1"/>
  <c r="N22" i="1"/>
  <c r="L22" i="1"/>
  <c r="J22" i="1"/>
  <c r="H22" i="1"/>
  <c r="D22" i="1"/>
  <c r="F22" i="1" s="1"/>
  <c r="C22" i="1"/>
  <c r="O21" i="1"/>
  <c r="P21" i="1" s="1"/>
  <c r="D21" i="1"/>
  <c r="N21" i="1" s="1"/>
  <c r="C21" i="1"/>
  <c r="B21" i="1"/>
  <c r="A21" i="1"/>
  <c r="P20" i="1"/>
  <c r="O20" i="1"/>
  <c r="J20" i="1"/>
  <c r="F20" i="1"/>
  <c r="D20" i="1"/>
  <c r="N20" i="1" s="1"/>
  <c r="C20" i="1"/>
  <c r="B20" i="1"/>
  <c r="A20" i="1"/>
  <c r="O19" i="1"/>
  <c r="P19" i="1" s="1"/>
  <c r="N19" i="1"/>
  <c r="L19" i="1"/>
  <c r="J19" i="1"/>
  <c r="H19" i="1"/>
  <c r="F19" i="1"/>
  <c r="D19" i="1"/>
  <c r="C19" i="1"/>
  <c r="P18" i="1"/>
  <c r="O18" i="1"/>
  <c r="N18" i="1"/>
  <c r="L18" i="1"/>
  <c r="J18" i="1"/>
  <c r="H18" i="1"/>
  <c r="D18" i="1"/>
  <c r="F18" i="1" s="1"/>
  <c r="C18" i="1"/>
  <c r="O17" i="1"/>
  <c r="P17" i="1" s="1"/>
  <c r="D17" i="1"/>
  <c r="N17" i="1" s="1"/>
  <c r="C17" i="1"/>
  <c r="B17" i="1"/>
  <c r="A17" i="1"/>
  <c r="O16" i="1"/>
  <c r="P16" i="1" s="1"/>
  <c r="J16" i="1"/>
  <c r="F16" i="1"/>
  <c r="D16" i="1"/>
  <c r="N16" i="1" s="1"/>
  <c r="C16" i="1"/>
  <c r="B16" i="1"/>
  <c r="A16" i="1"/>
  <c r="O15" i="1"/>
  <c r="P15" i="1" s="1"/>
  <c r="N15" i="1"/>
  <c r="L15" i="1"/>
  <c r="J15" i="1"/>
  <c r="H15" i="1"/>
  <c r="F15" i="1"/>
  <c r="D15" i="1"/>
  <c r="C15" i="1"/>
  <c r="P14" i="1"/>
  <c r="O14" i="1"/>
  <c r="N14" i="1"/>
  <c r="L14" i="1"/>
  <c r="J14" i="1"/>
  <c r="H14" i="1"/>
  <c r="D14" i="1"/>
  <c r="F14" i="1" s="1"/>
  <c r="C14" i="1"/>
  <c r="B14" i="1"/>
  <c r="A14" i="1"/>
  <c r="O13" i="1"/>
  <c r="P13" i="1" s="1"/>
  <c r="D13" i="1"/>
  <c r="N13" i="1" s="1"/>
  <c r="C13" i="1"/>
  <c r="O12" i="1"/>
  <c r="P12" i="1" s="1"/>
  <c r="J12" i="1"/>
  <c r="F12" i="1"/>
  <c r="D12" i="1"/>
  <c r="N12" i="1" s="1"/>
  <c r="C12" i="1"/>
  <c r="O11" i="1"/>
  <c r="O31" i="1" s="1"/>
  <c r="H11" i="1"/>
  <c r="D11" i="1"/>
  <c r="F11" i="1" s="1"/>
  <c r="C11" i="1"/>
  <c r="B11" i="1"/>
  <c r="A11" i="1"/>
  <c r="H5" i="1"/>
  <c r="G5" i="1"/>
  <c r="H4" i="1"/>
  <c r="G4" i="1"/>
  <c r="L31" i="1" l="1"/>
  <c r="P31" i="1"/>
  <c r="H31" i="1"/>
  <c r="J11" i="1"/>
  <c r="H12" i="1"/>
  <c r="F13" i="1"/>
  <c r="H16" i="1"/>
  <c r="H20" i="1"/>
  <c r="J23" i="1"/>
  <c r="H24" i="1"/>
  <c r="H28" i="1"/>
  <c r="F29" i="1"/>
  <c r="L23" i="1"/>
  <c r="H29" i="1"/>
  <c r="L11" i="1"/>
  <c r="H13" i="1"/>
  <c r="N11" i="1"/>
  <c r="L12" i="1"/>
  <c r="J13" i="1"/>
  <c r="L16" i="1"/>
  <c r="F17" i="1"/>
  <c r="L20" i="1"/>
  <c r="F21" i="1"/>
  <c r="N23" i="1"/>
  <c r="L24" i="1"/>
  <c r="F25" i="1"/>
  <c r="L28" i="1"/>
  <c r="J29" i="1"/>
  <c r="D31" i="1"/>
  <c r="L13" i="1"/>
  <c r="H17" i="1"/>
  <c r="H21" i="1"/>
  <c r="H25" i="1"/>
  <c r="N28" i="1"/>
  <c r="L29" i="1"/>
  <c r="P11" i="1"/>
  <c r="J17" i="1"/>
  <c r="J21" i="1"/>
  <c r="P23" i="1"/>
  <c r="J25" i="1"/>
  <c r="L17" i="1"/>
  <c r="L21" i="1"/>
  <c r="L25" i="1"/>
  <c r="N31" i="1" l="1"/>
  <c r="F31" i="1"/>
  <c r="J31" i="1"/>
</calcChain>
</file>

<file path=xl/sharedStrings.xml><?xml version="1.0" encoding="utf-8"?>
<sst xmlns="http://schemas.openxmlformats.org/spreadsheetml/2006/main" count="43" uniqueCount="33">
  <si>
    <t>TABEL 24</t>
  </si>
  <si>
    <t>CAKUPAN IMUNISASI Td PADA IBU HAMIL MENURUT KECAMATAN DAN PUSKESMAS</t>
  </si>
  <si>
    <t>NO</t>
  </si>
  <si>
    <t>KECAMATAN</t>
  </si>
  <si>
    <t>PUSKESMAS</t>
  </si>
  <si>
    <t>JUMLAH IBU HAMIL</t>
  </si>
  <si>
    <t>IMUNISASI Td PADA IBU HAMIL</t>
  </si>
  <si>
    <t>Td1</t>
  </si>
  <si>
    <t>Td2</t>
  </si>
  <si>
    <t>Td3</t>
  </si>
  <si>
    <t>Td4</t>
  </si>
  <si>
    <t>Td5</t>
  </si>
  <si>
    <t>Td2+</t>
  </si>
  <si>
    <t>JUMLAH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</si>
  <si>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</si>
  <si>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</si>
  <si>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</si>
  <si>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</si>
  <si>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</si>
  <si>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</si>
  <si>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</si>
  <si>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</si>
  <si>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</si>
  <si>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</si>
  <si>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</si>
  <si>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</si>
  <si>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</si>
  <si>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</si>
  <si>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</si>
  <si>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</si>
  <si>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</si>
  <si>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JUMLAH (KAB/KOTA)</t>
  </si>
  <si>
    <t xml:space="preserve">Sumber : - Seksi Kesehatan Keluarga &amp; Gizi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</si>
</sst>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.0_);\(#,##0.0\)"/>
  </numFmts>
  <fonts count="7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1" fillId="2" borderId="0" xfId="0" quotePrefix="1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37" fontId="1" fillId="2" borderId="15" xfId="0" applyNumberFormat="1" applyFont="1" applyFill="1" applyBorder="1" applyAlignment="1">
      <alignment horizontal="center" vertical="center"/>
    </xf>
    <xf numFmtId="37" fontId="1" fillId="2" borderId="15" xfId="1" applyNumberFormat="1" applyFont="1" applyFill="1" applyBorder="1" applyAlignment="1">
      <alignment horizontal="center" vertical="center"/>
    </xf>
    <xf numFmtId="165" fontId="1" fillId="2" borderId="15" xfId="1" applyNumberFormat="1" applyFont="1" applyFill="1" applyBorder="1" applyAlignment="1">
      <alignment horizontal="center" vertical="center"/>
    </xf>
    <xf numFmtId="165" fontId="1" fillId="2" borderId="16" xfId="1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/>
    </xf>
    <xf numFmtId="37" fontId="1" fillId="2" borderId="18" xfId="0" applyNumberFormat="1" applyFont="1" applyFill="1" applyBorder="1" applyAlignment="1">
      <alignment horizontal="center" vertical="center"/>
    </xf>
    <xf numFmtId="37" fontId="1" fillId="2" borderId="18" xfId="1" applyNumberFormat="1" applyFont="1" applyFill="1" applyBorder="1" applyAlignment="1">
      <alignment horizontal="center" vertical="center"/>
    </xf>
    <xf numFmtId="165" fontId="1" fillId="2" borderId="18" xfId="1" applyNumberFormat="1" applyFont="1" applyFill="1" applyBorder="1" applyAlignment="1">
      <alignment horizontal="center" vertical="center"/>
    </xf>
    <xf numFmtId="165" fontId="1" fillId="2" borderId="19" xfId="1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/>
    </xf>
    <xf numFmtId="37" fontId="1" fillId="2" borderId="21" xfId="1" applyNumberFormat="1" applyFont="1" applyFill="1" applyBorder="1" applyAlignment="1">
      <alignment horizontal="center" vertical="center"/>
    </xf>
    <xf numFmtId="165" fontId="1" fillId="2" borderId="21" xfId="1" applyNumberFormat="1" applyFont="1" applyFill="1" applyBorder="1" applyAlignment="1">
      <alignment horizontal="center" vertical="center"/>
    </xf>
    <xf numFmtId="165" fontId="1" fillId="2" borderId="22" xfId="1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37" fontId="6" fillId="2" borderId="25" xfId="1" applyNumberFormat="1" applyFont="1" applyFill="1" applyBorder="1" applyAlignment="1">
      <alignment horizontal="center" vertical="center"/>
    </xf>
    <xf numFmtId="165" fontId="6" fillId="2" borderId="25" xfId="1" applyNumberFormat="1" applyFont="1" applyFill="1" applyBorder="1" applyAlignment="1">
      <alignment horizontal="center" vertical="center"/>
    </xf>
    <xf numFmtId="165" fontId="6" fillId="2" borderId="24" xfId="1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</cellXfs>
  <cellStyles count="2">
    <cellStyle name="Comma [0] 2 2" xfId="1" xr:uid="{649B71CA-D955-4BEF-A471-6E255A2C02DE}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1.xls" TargetMode="External"/><Relationship Id="rId1" Type="http://schemas.openxmlformats.org/officeDocument/2006/relationships/externalLinkPath" Target="/2024%20SATU%20DATA%20INDONESIA/SDI%20DINKES%202024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1">
          <cell r="D11">
            <v>490</v>
          </cell>
        </row>
        <row r="12">
          <cell r="D12">
            <v>481</v>
          </cell>
        </row>
        <row r="13">
          <cell r="D13">
            <v>485</v>
          </cell>
        </row>
        <row r="14">
          <cell r="D14">
            <v>300</v>
          </cell>
        </row>
        <row r="15">
          <cell r="D15">
            <v>330</v>
          </cell>
        </row>
        <row r="16">
          <cell r="D16">
            <v>990</v>
          </cell>
        </row>
        <row r="17">
          <cell r="D17">
            <v>501</v>
          </cell>
        </row>
        <row r="18">
          <cell r="D18">
            <v>120</v>
          </cell>
        </row>
        <row r="19">
          <cell r="D19">
            <v>209</v>
          </cell>
        </row>
        <row r="20">
          <cell r="D20">
            <v>495</v>
          </cell>
        </row>
        <row r="21">
          <cell r="D21">
            <v>255</v>
          </cell>
        </row>
        <row r="22">
          <cell r="D22">
            <v>220</v>
          </cell>
        </row>
        <row r="23">
          <cell r="D23">
            <v>335</v>
          </cell>
        </row>
        <row r="24">
          <cell r="D24">
            <v>180</v>
          </cell>
        </row>
        <row r="25">
          <cell r="D25">
            <v>410</v>
          </cell>
        </row>
        <row r="26">
          <cell r="D26">
            <v>360</v>
          </cell>
        </row>
        <row r="27">
          <cell r="D27">
            <v>220</v>
          </cell>
        </row>
        <row r="28">
          <cell r="D28">
            <v>790</v>
          </cell>
        </row>
        <row r="29">
          <cell r="D29">
            <v>251</v>
          </cell>
        </row>
        <row r="30">
          <cell r="D30">
            <v>798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A8EB22-97A1-459D-86C4-21550D5C7226}" name="Table89" displayName="Table89" ref="A10:P31" totalsRowShown="0" headerRowDxfId="19" dataDxfId="18" headerRowBorderDxfId="16" tableBorderDxfId="17" dataCellStyle="Comma [0] 2 2">
  <autoFilter ref="A10:P31" xr:uid="{3F853DB7-6D78-4838-AF0E-9A9F3710DAE6}"/>
  <tableColumns count="16">
    <tableColumn id="1" xr3:uid="{C9951603-9497-43F0-B05B-8792B62FA8EF}" name="1" dataDxfId="15"/>
    <tableColumn id="2" xr3:uid="{31B2ABF9-642E-414D-98FC-A5326C9EFC40}" name="2" dataDxfId="14"/>
    <tableColumn id="3" xr3:uid="{260D14CB-4854-4AEC-B25F-BD2D559D83F0}" name="3" dataDxfId="13"/>
    <tableColumn id="4" xr3:uid="{6A96D898-9CA3-4AE6-B5A7-C51BA9C38F9B}" name="4" dataDxfId="12"/>
    <tableColumn id="5" xr3:uid="{CCF7D6E4-B5F7-4CD7-B16F-EC058BB18C46}" name="5" dataDxfId="11" dataCellStyle="Comma [0] 2 2"/>
    <tableColumn id="6" xr3:uid="{23062007-5F5A-4307-8D43-1600602787AB}" name="6" dataDxfId="10" dataCellStyle="Comma [0] 2 2">
      <calculatedColumnFormula>E11/$D11*100</calculatedColumnFormula>
    </tableColumn>
    <tableColumn id="7" xr3:uid="{9F5D57ED-3E39-4CCF-AE9C-792560751CFB}" name="7" dataDxfId="9" dataCellStyle="Comma [0] 2 2"/>
    <tableColumn id="8" xr3:uid="{C705774D-912F-43DB-9809-3F164D76FA26}" name="8" dataDxfId="8" dataCellStyle="Comma [0] 2 2">
      <calculatedColumnFormula>G11/$D11*100</calculatedColumnFormula>
    </tableColumn>
    <tableColumn id="9" xr3:uid="{0F386AF9-E40E-4C7F-96B8-AF7F195FE0E1}" name="9" dataDxfId="7" dataCellStyle="Comma [0] 2 2"/>
    <tableColumn id="10" xr3:uid="{1E7B6020-642B-4CCA-A97A-E874894B2B4C}" name="10" dataDxfId="6" dataCellStyle="Comma [0] 2 2">
      <calculatedColumnFormula>I11/$D11*100</calculatedColumnFormula>
    </tableColumn>
    <tableColumn id="11" xr3:uid="{E20C0E21-B37E-476B-94C2-228052A4CA29}" name="11" dataDxfId="5" dataCellStyle="Comma [0] 2 2"/>
    <tableColumn id="12" xr3:uid="{AE0C9D27-93C8-4246-9C6E-AC2AE6E92D9B}" name="12" dataDxfId="4" dataCellStyle="Comma [0] 2 2">
      <calculatedColumnFormula>K11/$D11*100</calculatedColumnFormula>
    </tableColumn>
    <tableColumn id="13" xr3:uid="{B8B8D7CB-8544-4348-9FC3-564BC9B8D86C}" name="13" dataDxfId="3" dataCellStyle="Comma [0] 2 2"/>
    <tableColumn id="14" xr3:uid="{F39A3F24-F43D-443C-ACF3-17B1487D5A51}" name="14" dataDxfId="2" dataCellStyle="Comma [0] 2 2">
      <calculatedColumnFormula>M11/$D11*100</calculatedColumnFormula>
    </tableColumn>
    <tableColumn id="15" xr3:uid="{4FE03AA0-4478-45EC-A342-25867EDC341E}" name="15" dataDxfId="1" dataCellStyle="Comma [0] 2 2"/>
    <tableColumn id="16" xr3:uid="{4835ACCD-C6EE-439F-9762-B19E3072FB77}" name="16" dataDxfId="0" dataCellStyle="Comma [0] 2 2">
      <calculatedColumnFormula>O11/$D11*100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D5FBA-7252-41F4-B556-BF1889C601E0}">
  <sheetPr codeName="Sheet37">
    <tabColor theme="4"/>
    <pageSetUpPr fitToPage="1"/>
  </sheetPr>
  <dimension ref="A1:P33"/>
  <sheetViews>
    <sheetView tabSelected="1" view="pageBreakPreview" zoomScaleNormal="70" zoomScaleSheetLayoutView="100" workbookViewId="0">
      <selection activeCell="C16" sqref="C16"/>
    </sheetView>
  </sheetViews>
  <sheetFormatPr defaultColWidth="9.109375" defaultRowHeight="15" x14ac:dyDescent="0.25"/>
  <cols>
    <col min="1" max="1" width="5.6640625" style="2" customWidth="1"/>
    <col min="2" max="2" width="21.6640625" style="2" customWidth="1"/>
    <col min="3" max="3" width="23.109375" style="2" customWidth="1"/>
    <col min="4" max="4" width="15.33203125" style="2" customWidth="1"/>
    <col min="5" max="16" width="10.6640625" style="2" customWidth="1"/>
    <col min="17" max="17" width="10" style="2" customWidth="1"/>
    <col min="18" max="256" width="9.109375" style="2"/>
    <col min="257" max="257" width="5.6640625" style="2" customWidth="1"/>
    <col min="258" max="258" width="21.6640625" style="2" customWidth="1"/>
    <col min="259" max="259" width="23.109375" style="2" customWidth="1"/>
    <col min="260" max="260" width="15.33203125" style="2" customWidth="1"/>
    <col min="261" max="272" width="10.6640625" style="2" customWidth="1"/>
    <col min="273" max="273" width="10" style="2" customWidth="1"/>
    <col min="274" max="512" width="9.109375" style="2"/>
    <col min="513" max="513" width="5.6640625" style="2" customWidth="1"/>
    <col min="514" max="514" width="21.6640625" style="2" customWidth="1"/>
    <col min="515" max="515" width="23.109375" style="2" customWidth="1"/>
    <col min="516" max="516" width="15.33203125" style="2" customWidth="1"/>
    <col min="517" max="528" width="10.6640625" style="2" customWidth="1"/>
    <col min="529" max="529" width="10" style="2" customWidth="1"/>
    <col min="530" max="768" width="9.109375" style="2"/>
    <col min="769" max="769" width="5.6640625" style="2" customWidth="1"/>
    <col min="770" max="770" width="21.6640625" style="2" customWidth="1"/>
    <col min="771" max="771" width="23.109375" style="2" customWidth="1"/>
    <col min="772" max="772" width="15.33203125" style="2" customWidth="1"/>
    <col min="773" max="784" width="10.6640625" style="2" customWidth="1"/>
    <col min="785" max="785" width="10" style="2" customWidth="1"/>
    <col min="786" max="1024" width="9.109375" style="2"/>
    <col min="1025" max="1025" width="5.6640625" style="2" customWidth="1"/>
    <col min="1026" max="1026" width="21.6640625" style="2" customWidth="1"/>
    <col min="1027" max="1027" width="23.109375" style="2" customWidth="1"/>
    <col min="1028" max="1028" width="15.33203125" style="2" customWidth="1"/>
    <col min="1029" max="1040" width="10.6640625" style="2" customWidth="1"/>
    <col min="1041" max="1041" width="10" style="2" customWidth="1"/>
    <col min="1042" max="1280" width="9.109375" style="2"/>
    <col min="1281" max="1281" width="5.6640625" style="2" customWidth="1"/>
    <col min="1282" max="1282" width="21.6640625" style="2" customWidth="1"/>
    <col min="1283" max="1283" width="23.109375" style="2" customWidth="1"/>
    <col min="1284" max="1284" width="15.33203125" style="2" customWidth="1"/>
    <col min="1285" max="1296" width="10.6640625" style="2" customWidth="1"/>
    <col min="1297" max="1297" width="10" style="2" customWidth="1"/>
    <col min="1298" max="1536" width="9.109375" style="2"/>
    <col min="1537" max="1537" width="5.6640625" style="2" customWidth="1"/>
    <col min="1538" max="1538" width="21.6640625" style="2" customWidth="1"/>
    <col min="1539" max="1539" width="23.109375" style="2" customWidth="1"/>
    <col min="1540" max="1540" width="15.33203125" style="2" customWidth="1"/>
    <col min="1541" max="1552" width="10.6640625" style="2" customWidth="1"/>
    <col min="1553" max="1553" width="10" style="2" customWidth="1"/>
    <col min="1554" max="1792" width="9.109375" style="2"/>
    <col min="1793" max="1793" width="5.6640625" style="2" customWidth="1"/>
    <col min="1794" max="1794" width="21.6640625" style="2" customWidth="1"/>
    <col min="1795" max="1795" width="23.109375" style="2" customWidth="1"/>
    <col min="1796" max="1796" width="15.33203125" style="2" customWidth="1"/>
    <col min="1797" max="1808" width="10.6640625" style="2" customWidth="1"/>
    <col min="1809" max="1809" width="10" style="2" customWidth="1"/>
    <col min="1810" max="2048" width="9.109375" style="2"/>
    <col min="2049" max="2049" width="5.6640625" style="2" customWidth="1"/>
    <col min="2050" max="2050" width="21.6640625" style="2" customWidth="1"/>
    <col min="2051" max="2051" width="23.109375" style="2" customWidth="1"/>
    <col min="2052" max="2052" width="15.33203125" style="2" customWidth="1"/>
    <col min="2053" max="2064" width="10.6640625" style="2" customWidth="1"/>
    <col min="2065" max="2065" width="10" style="2" customWidth="1"/>
    <col min="2066" max="2304" width="9.109375" style="2"/>
    <col min="2305" max="2305" width="5.6640625" style="2" customWidth="1"/>
    <col min="2306" max="2306" width="21.6640625" style="2" customWidth="1"/>
    <col min="2307" max="2307" width="23.109375" style="2" customWidth="1"/>
    <col min="2308" max="2308" width="15.33203125" style="2" customWidth="1"/>
    <col min="2309" max="2320" width="10.6640625" style="2" customWidth="1"/>
    <col min="2321" max="2321" width="10" style="2" customWidth="1"/>
    <col min="2322" max="2560" width="9.109375" style="2"/>
    <col min="2561" max="2561" width="5.6640625" style="2" customWidth="1"/>
    <col min="2562" max="2562" width="21.6640625" style="2" customWidth="1"/>
    <col min="2563" max="2563" width="23.109375" style="2" customWidth="1"/>
    <col min="2564" max="2564" width="15.33203125" style="2" customWidth="1"/>
    <col min="2565" max="2576" width="10.6640625" style="2" customWidth="1"/>
    <col min="2577" max="2577" width="10" style="2" customWidth="1"/>
    <col min="2578" max="2816" width="9.109375" style="2"/>
    <col min="2817" max="2817" width="5.6640625" style="2" customWidth="1"/>
    <col min="2818" max="2818" width="21.6640625" style="2" customWidth="1"/>
    <col min="2819" max="2819" width="23.109375" style="2" customWidth="1"/>
    <col min="2820" max="2820" width="15.33203125" style="2" customWidth="1"/>
    <col min="2821" max="2832" width="10.6640625" style="2" customWidth="1"/>
    <col min="2833" max="2833" width="10" style="2" customWidth="1"/>
    <col min="2834" max="3072" width="9.109375" style="2"/>
    <col min="3073" max="3073" width="5.6640625" style="2" customWidth="1"/>
    <col min="3074" max="3074" width="21.6640625" style="2" customWidth="1"/>
    <col min="3075" max="3075" width="23.109375" style="2" customWidth="1"/>
    <col min="3076" max="3076" width="15.33203125" style="2" customWidth="1"/>
    <col min="3077" max="3088" width="10.6640625" style="2" customWidth="1"/>
    <col min="3089" max="3089" width="10" style="2" customWidth="1"/>
    <col min="3090" max="3328" width="9.109375" style="2"/>
    <col min="3329" max="3329" width="5.6640625" style="2" customWidth="1"/>
    <col min="3330" max="3330" width="21.6640625" style="2" customWidth="1"/>
    <col min="3331" max="3331" width="23.109375" style="2" customWidth="1"/>
    <col min="3332" max="3332" width="15.33203125" style="2" customWidth="1"/>
    <col min="3333" max="3344" width="10.6640625" style="2" customWidth="1"/>
    <col min="3345" max="3345" width="10" style="2" customWidth="1"/>
    <col min="3346" max="3584" width="9.109375" style="2"/>
    <col min="3585" max="3585" width="5.6640625" style="2" customWidth="1"/>
    <col min="3586" max="3586" width="21.6640625" style="2" customWidth="1"/>
    <col min="3587" max="3587" width="23.109375" style="2" customWidth="1"/>
    <col min="3588" max="3588" width="15.33203125" style="2" customWidth="1"/>
    <col min="3589" max="3600" width="10.6640625" style="2" customWidth="1"/>
    <col min="3601" max="3601" width="10" style="2" customWidth="1"/>
    <col min="3602" max="3840" width="9.109375" style="2"/>
    <col min="3841" max="3841" width="5.6640625" style="2" customWidth="1"/>
    <col min="3842" max="3842" width="21.6640625" style="2" customWidth="1"/>
    <col min="3843" max="3843" width="23.109375" style="2" customWidth="1"/>
    <col min="3844" max="3844" width="15.33203125" style="2" customWidth="1"/>
    <col min="3845" max="3856" width="10.6640625" style="2" customWidth="1"/>
    <col min="3857" max="3857" width="10" style="2" customWidth="1"/>
    <col min="3858" max="4096" width="9.109375" style="2"/>
    <col min="4097" max="4097" width="5.6640625" style="2" customWidth="1"/>
    <col min="4098" max="4098" width="21.6640625" style="2" customWidth="1"/>
    <col min="4099" max="4099" width="23.109375" style="2" customWidth="1"/>
    <col min="4100" max="4100" width="15.33203125" style="2" customWidth="1"/>
    <col min="4101" max="4112" width="10.6640625" style="2" customWidth="1"/>
    <col min="4113" max="4113" width="10" style="2" customWidth="1"/>
    <col min="4114" max="4352" width="9.109375" style="2"/>
    <col min="4353" max="4353" width="5.6640625" style="2" customWidth="1"/>
    <col min="4354" max="4354" width="21.6640625" style="2" customWidth="1"/>
    <col min="4355" max="4355" width="23.109375" style="2" customWidth="1"/>
    <col min="4356" max="4356" width="15.33203125" style="2" customWidth="1"/>
    <col min="4357" max="4368" width="10.6640625" style="2" customWidth="1"/>
    <col min="4369" max="4369" width="10" style="2" customWidth="1"/>
    <col min="4370" max="4608" width="9.109375" style="2"/>
    <col min="4609" max="4609" width="5.6640625" style="2" customWidth="1"/>
    <col min="4610" max="4610" width="21.6640625" style="2" customWidth="1"/>
    <col min="4611" max="4611" width="23.109375" style="2" customWidth="1"/>
    <col min="4612" max="4612" width="15.33203125" style="2" customWidth="1"/>
    <col min="4613" max="4624" width="10.6640625" style="2" customWidth="1"/>
    <col min="4625" max="4625" width="10" style="2" customWidth="1"/>
    <col min="4626" max="4864" width="9.109375" style="2"/>
    <col min="4865" max="4865" width="5.6640625" style="2" customWidth="1"/>
    <col min="4866" max="4866" width="21.6640625" style="2" customWidth="1"/>
    <col min="4867" max="4867" width="23.109375" style="2" customWidth="1"/>
    <col min="4868" max="4868" width="15.33203125" style="2" customWidth="1"/>
    <col min="4869" max="4880" width="10.6640625" style="2" customWidth="1"/>
    <col min="4881" max="4881" width="10" style="2" customWidth="1"/>
    <col min="4882" max="5120" width="9.109375" style="2"/>
    <col min="5121" max="5121" width="5.6640625" style="2" customWidth="1"/>
    <col min="5122" max="5122" width="21.6640625" style="2" customWidth="1"/>
    <col min="5123" max="5123" width="23.109375" style="2" customWidth="1"/>
    <col min="5124" max="5124" width="15.33203125" style="2" customWidth="1"/>
    <col min="5125" max="5136" width="10.6640625" style="2" customWidth="1"/>
    <col min="5137" max="5137" width="10" style="2" customWidth="1"/>
    <col min="5138" max="5376" width="9.109375" style="2"/>
    <col min="5377" max="5377" width="5.6640625" style="2" customWidth="1"/>
    <col min="5378" max="5378" width="21.6640625" style="2" customWidth="1"/>
    <col min="5379" max="5379" width="23.109375" style="2" customWidth="1"/>
    <col min="5380" max="5380" width="15.33203125" style="2" customWidth="1"/>
    <col min="5381" max="5392" width="10.6640625" style="2" customWidth="1"/>
    <col min="5393" max="5393" width="10" style="2" customWidth="1"/>
    <col min="5394" max="5632" width="9.109375" style="2"/>
    <col min="5633" max="5633" width="5.6640625" style="2" customWidth="1"/>
    <col min="5634" max="5634" width="21.6640625" style="2" customWidth="1"/>
    <col min="5635" max="5635" width="23.109375" style="2" customWidth="1"/>
    <col min="5636" max="5636" width="15.33203125" style="2" customWidth="1"/>
    <col min="5637" max="5648" width="10.6640625" style="2" customWidth="1"/>
    <col min="5649" max="5649" width="10" style="2" customWidth="1"/>
    <col min="5650" max="5888" width="9.109375" style="2"/>
    <col min="5889" max="5889" width="5.6640625" style="2" customWidth="1"/>
    <col min="5890" max="5890" width="21.6640625" style="2" customWidth="1"/>
    <col min="5891" max="5891" width="23.109375" style="2" customWidth="1"/>
    <col min="5892" max="5892" width="15.33203125" style="2" customWidth="1"/>
    <col min="5893" max="5904" width="10.6640625" style="2" customWidth="1"/>
    <col min="5905" max="5905" width="10" style="2" customWidth="1"/>
    <col min="5906" max="6144" width="9.109375" style="2"/>
    <col min="6145" max="6145" width="5.6640625" style="2" customWidth="1"/>
    <col min="6146" max="6146" width="21.6640625" style="2" customWidth="1"/>
    <col min="6147" max="6147" width="23.109375" style="2" customWidth="1"/>
    <col min="6148" max="6148" width="15.33203125" style="2" customWidth="1"/>
    <col min="6149" max="6160" width="10.6640625" style="2" customWidth="1"/>
    <col min="6161" max="6161" width="10" style="2" customWidth="1"/>
    <col min="6162" max="6400" width="9.109375" style="2"/>
    <col min="6401" max="6401" width="5.6640625" style="2" customWidth="1"/>
    <col min="6402" max="6402" width="21.6640625" style="2" customWidth="1"/>
    <col min="6403" max="6403" width="23.109375" style="2" customWidth="1"/>
    <col min="6404" max="6404" width="15.33203125" style="2" customWidth="1"/>
    <col min="6405" max="6416" width="10.6640625" style="2" customWidth="1"/>
    <col min="6417" max="6417" width="10" style="2" customWidth="1"/>
    <col min="6418" max="6656" width="9.109375" style="2"/>
    <col min="6657" max="6657" width="5.6640625" style="2" customWidth="1"/>
    <col min="6658" max="6658" width="21.6640625" style="2" customWidth="1"/>
    <col min="6659" max="6659" width="23.109375" style="2" customWidth="1"/>
    <col min="6660" max="6660" width="15.33203125" style="2" customWidth="1"/>
    <col min="6661" max="6672" width="10.6640625" style="2" customWidth="1"/>
    <col min="6673" max="6673" width="10" style="2" customWidth="1"/>
    <col min="6674" max="6912" width="9.109375" style="2"/>
    <col min="6913" max="6913" width="5.6640625" style="2" customWidth="1"/>
    <col min="6914" max="6914" width="21.6640625" style="2" customWidth="1"/>
    <col min="6915" max="6915" width="23.109375" style="2" customWidth="1"/>
    <col min="6916" max="6916" width="15.33203125" style="2" customWidth="1"/>
    <col min="6917" max="6928" width="10.6640625" style="2" customWidth="1"/>
    <col min="6929" max="6929" width="10" style="2" customWidth="1"/>
    <col min="6930" max="7168" width="9.109375" style="2"/>
    <col min="7169" max="7169" width="5.6640625" style="2" customWidth="1"/>
    <col min="7170" max="7170" width="21.6640625" style="2" customWidth="1"/>
    <col min="7171" max="7171" width="23.109375" style="2" customWidth="1"/>
    <col min="7172" max="7172" width="15.33203125" style="2" customWidth="1"/>
    <col min="7173" max="7184" width="10.6640625" style="2" customWidth="1"/>
    <col min="7185" max="7185" width="10" style="2" customWidth="1"/>
    <col min="7186" max="7424" width="9.109375" style="2"/>
    <col min="7425" max="7425" width="5.6640625" style="2" customWidth="1"/>
    <col min="7426" max="7426" width="21.6640625" style="2" customWidth="1"/>
    <col min="7427" max="7427" width="23.109375" style="2" customWidth="1"/>
    <col min="7428" max="7428" width="15.33203125" style="2" customWidth="1"/>
    <col min="7429" max="7440" width="10.6640625" style="2" customWidth="1"/>
    <col min="7441" max="7441" width="10" style="2" customWidth="1"/>
    <col min="7442" max="7680" width="9.109375" style="2"/>
    <col min="7681" max="7681" width="5.6640625" style="2" customWidth="1"/>
    <col min="7682" max="7682" width="21.6640625" style="2" customWidth="1"/>
    <col min="7683" max="7683" width="23.109375" style="2" customWidth="1"/>
    <col min="7684" max="7684" width="15.33203125" style="2" customWidth="1"/>
    <col min="7685" max="7696" width="10.6640625" style="2" customWidth="1"/>
    <col min="7697" max="7697" width="10" style="2" customWidth="1"/>
    <col min="7698" max="7936" width="9.109375" style="2"/>
    <col min="7937" max="7937" width="5.6640625" style="2" customWidth="1"/>
    <col min="7938" max="7938" width="21.6640625" style="2" customWidth="1"/>
    <col min="7939" max="7939" width="23.109375" style="2" customWidth="1"/>
    <col min="7940" max="7940" width="15.33203125" style="2" customWidth="1"/>
    <col min="7941" max="7952" width="10.6640625" style="2" customWidth="1"/>
    <col min="7953" max="7953" width="10" style="2" customWidth="1"/>
    <col min="7954" max="8192" width="9.109375" style="2"/>
    <col min="8193" max="8193" width="5.6640625" style="2" customWidth="1"/>
    <col min="8194" max="8194" width="21.6640625" style="2" customWidth="1"/>
    <col min="8195" max="8195" width="23.109375" style="2" customWidth="1"/>
    <col min="8196" max="8196" width="15.33203125" style="2" customWidth="1"/>
    <col min="8197" max="8208" width="10.6640625" style="2" customWidth="1"/>
    <col min="8209" max="8209" width="10" style="2" customWidth="1"/>
    <col min="8210" max="8448" width="9.109375" style="2"/>
    <col min="8449" max="8449" width="5.6640625" style="2" customWidth="1"/>
    <col min="8450" max="8450" width="21.6640625" style="2" customWidth="1"/>
    <col min="8451" max="8451" width="23.109375" style="2" customWidth="1"/>
    <col min="8452" max="8452" width="15.33203125" style="2" customWidth="1"/>
    <col min="8453" max="8464" width="10.6640625" style="2" customWidth="1"/>
    <col min="8465" max="8465" width="10" style="2" customWidth="1"/>
    <col min="8466" max="8704" width="9.109375" style="2"/>
    <col min="8705" max="8705" width="5.6640625" style="2" customWidth="1"/>
    <col min="8706" max="8706" width="21.6640625" style="2" customWidth="1"/>
    <col min="8707" max="8707" width="23.109375" style="2" customWidth="1"/>
    <col min="8708" max="8708" width="15.33203125" style="2" customWidth="1"/>
    <col min="8709" max="8720" width="10.6640625" style="2" customWidth="1"/>
    <col min="8721" max="8721" width="10" style="2" customWidth="1"/>
    <col min="8722" max="8960" width="9.109375" style="2"/>
    <col min="8961" max="8961" width="5.6640625" style="2" customWidth="1"/>
    <col min="8962" max="8962" width="21.6640625" style="2" customWidth="1"/>
    <col min="8963" max="8963" width="23.109375" style="2" customWidth="1"/>
    <col min="8964" max="8964" width="15.33203125" style="2" customWidth="1"/>
    <col min="8965" max="8976" width="10.6640625" style="2" customWidth="1"/>
    <col min="8977" max="8977" width="10" style="2" customWidth="1"/>
    <col min="8978" max="9216" width="9.109375" style="2"/>
    <col min="9217" max="9217" width="5.6640625" style="2" customWidth="1"/>
    <col min="9218" max="9218" width="21.6640625" style="2" customWidth="1"/>
    <col min="9219" max="9219" width="23.109375" style="2" customWidth="1"/>
    <col min="9220" max="9220" width="15.33203125" style="2" customWidth="1"/>
    <col min="9221" max="9232" width="10.6640625" style="2" customWidth="1"/>
    <col min="9233" max="9233" width="10" style="2" customWidth="1"/>
    <col min="9234" max="9472" width="9.109375" style="2"/>
    <col min="9473" max="9473" width="5.6640625" style="2" customWidth="1"/>
    <col min="9474" max="9474" width="21.6640625" style="2" customWidth="1"/>
    <col min="9475" max="9475" width="23.109375" style="2" customWidth="1"/>
    <col min="9476" max="9476" width="15.33203125" style="2" customWidth="1"/>
    <col min="9477" max="9488" width="10.6640625" style="2" customWidth="1"/>
    <col min="9489" max="9489" width="10" style="2" customWidth="1"/>
    <col min="9490" max="9728" width="9.109375" style="2"/>
    <col min="9729" max="9729" width="5.6640625" style="2" customWidth="1"/>
    <col min="9730" max="9730" width="21.6640625" style="2" customWidth="1"/>
    <col min="9731" max="9731" width="23.109375" style="2" customWidth="1"/>
    <col min="9732" max="9732" width="15.33203125" style="2" customWidth="1"/>
    <col min="9733" max="9744" width="10.6640625" style="2" customWidth="1"/>
    <col min="9745" max="9745" width="10" style="2" customWidth="1"/>
    <col min="9746" max="9984" width="9.109375" style="2"/>
    <col min="9985" max="9985" width="5.6640625" style="2" customWidth="1"/>
    <col min="9986" max="9986" width="21.6640625" style="2" customWidth="1"/>
    <col min="9987" max="9987" width="23.109375" style="2" customWidth="1"/>
    <col min="9988" max="9988" width="15.33203125" style="2" customWidth="1"/>
    <col min="9989" max="10000" width="10.6640625" style="2" customWidth="1"/>
    <col min="10001" max="10001" width="10" style="2" customWidth="1"/>
    <col min="10002" max="10240" width="9.109375" style="2"/>
    <col min="10241" max="10241" width="5.6640625" style="2" customWidth="1"/>
    <col min="10242" max="10242" width="21.6640625" style="2" customWidth="1"/>
    <col min="10243" max="10243" width="23.109375" style="2" customWidth="1"/>
    <col min="10244" max="10244" width="15.33203125" style="2" customWidth="1"/>
    <col min="10245" max="10256" width="10.6640625" style="2" customWidth="1"/>
    <col min="10257" max="10257" width="10" style="2" customWidth="1"/>
    <col min="10258" max="10496" width="9.109375" style="2"/>
    <col min="10497" max="10497" width="5.6640625" style="2" customWidth="1"/>
    <col min="10498" max="10498" width="21.6640625" style="2" customWidth="1"/>
    <col min="10499" max="10499" width="23.109375" style="2" customWidth="1"/>
    <col min="10500" max="10500" width="15.33203125" style="2" customWidth="1"/>
    <col min="10501" max="10512" width="10.6640625" style="2" customWidth="1"/>
    <col min="10513" max="10513" width="10" style="2" customWidth="1"/>
    <col min="10514" max="10752" width="9.109375" style="2"/>
    <col min="10753" max="10753" width="5.6640625" style="2" customWidth="1"/>
    <col min="10754" max="10754" width="21.6640625" style="2" customWidth="1"/>
    <col min="10755" max="10755" width="23.109375" style="2" customWidth="1"/>
    <col min="10756" max="10756" width="15.33203125" style="2" customWidth="1"/>
    <col min="10757" max="10768" width="10.6640625" style="2" customWidth="1"/>
    <col min="10769" max="10769" width="10" style="2" customWidth="1"/>
    <col min="10770" max="11008" width="9.109375" style="2"/>
    <col min="11009" max="11009" width="5.6640625" style="2" customWidth="1"/>
    <col min="11010" max="11010" width="21.6640625" style="2" customWidth="1"/>
    <col min="11011" max="11011" width="23.109375" style="2" customWidth="1"/>
    <col min="11012" max="11012" width="15.33203125" style="2" customWidth="1"/>
    <col min="11013" max="11024" width="10.6640625" style="2" customWidth="1"/>
    <col min="11025" max="11025" width="10" style="2" customWidth="1"/>
    <col min="11026" max="11264" width="9.109375" style="2"/>
    <col min="11265" max="11265" width="5.6640625" style="2" customWidth="1"/>
    <col min="11266" max="11266" width="21.6640625" style="2" customWidth="1"/>
    <col min="11267" max="11267" width="23.109375" style="2" customWidth="1"/>
    <col min="11268" max="11268" width="15.33203125" style="2" customWidth="1"/>
    <col min="11269" max="11280" width="10.6640625" style="2" customWidth="1"/>
    <col min="11281" max="11281" width="10" style="2" customWidth="1"/>
    <col min="11282" max="11520" width="9.109375" style="2"/>
    <col min="11521" max="11521" width="5.6640625" style="2" customWidth="1"/>
    <col min="11522" max="11522" width="21.6640625" style="2" customWidth="1"/>
    <col min="11523" max="11523" width="23.109375" style="2" customWidth="1"/>
    <col min="11524" max="11524" width="15.33203125" style="2" customWidth="1"/>
    <col min="11525" max="11536" width="10.6640625" style="2" customWidth="1"/>
    <col min="11537" max="11537" width="10" style="2" customWidth="1"/>
    <col min="11538" max="11776" width="9.109375" style="2"/>
    <col min="11777" max="11777" width="5.6640625" style="2" customWidth="1"/>
    <col min="11778" max="11778" width="21.6640625" style="2" customWidth="1"/>
    <col min="11779" max="11779" width="23.109375" style="2" customWidth="1"/>
    <col min="11780" max="11780" width="15.33203125" style="2" customWidth="1"/>
    <col min="11781" max="11792" width="10.6640625" style="2" customWidth="1"/>
    <col min="11793" max="11793" width="10" style="2" customWidth="1"/>
    <col min="11794" max="12032" width="9.109375" style="2"/>
    <col min="12033" max="12033" width="5.6640625" style="2" customWidth="1"/>
    <col min="12034" max="12034" width="21.6640625" style="2" customWidth="1"/>
    <col min="12035" max="12035" width="23.109375" style="2" customWidth="1"/>
    <col min="12036" max="12036" width="15.33203125" style="2" customWidth="1"/>
    <col min="12037" max="12048" width="10.6640625" style="2" customWidth="1"/>
    <col min="12049" max="12049" width="10" style="2" customWidth="1"/>
    <col min="12050" max="12288" width="9.109375" style="2"/>
    <col min="12289" max="12289" width="5.6640625" style="2" customWidth="1"/>
    <col min="12290" max="12290" width="21.6640625" style="2" customWidth="1"/>
    <col min="12291" max="12291" width="23.109375" style="2" customWidth="1"/>
    <col min="12292" max="12292" width="15.33203125" style="2" customWidth="1"/>
    <col min="12293" max="12304" width="10.6640625" style="2" customWidth="1"/>
    <col min="12305" max="12305" width="10" style="2" customWidth="1"/>
    <col min="12306" max="12544" width="9.109375" style="2"/>
    <col min="12545" max="12545" width="5.6640625" style="2" customWidth="1"/>
    <col min="12546" max="12546" width="21.6640625" style="2" customWidth="1"/>
    <col min="12547" max="12547" width="23.109375" style="2" customWidth="1"/>
    <col min="12548" max="12548" width="15.33203125" style="2" customWidth="1"/>
    <col min="12549" max="12560" width="10.6640625" style="2" customWidth="1"/>
    <col min="12561" max="12561" width="10" style="2" customWidth="1"/>
    <col min="12562" max="12800" width="9.109375" style="2"/>
    <col min="12801" max="12801" width="5.6640625" style="2" customWidth="1"/>
    <col min="12802" max="12802" width="21.6640625" style="2" customWidth="1"/>
    <col min="12803" max="12803" width="23.109375" style="2" customWidth="1"/>
    <col min="12804" max="12804" width="15.33203125" style="2" customWidth="1"/>
    <col min="12805" max="12816" width="10.6640625" style="2" customWidth="1"/>
    <col min="12817" max="12817" width="10" style="2" customWidth="1"/>
    <col min="12818" max="13056" width="9.109375" style="2"/>
    <col min="13057" max="13057" width="5.6640625" style="2" customWidth="1"/>
    <col min="13058" max="13058" width="21.6640625" style="2" customWidth="1"/>
    <col min="13059" max="13059" width="23.109375" style="2" customWidth="1"/>
    <col min="13060" max="13060" width="15.33203125" style="2" customWidth="1"/>
    <col min="13061" max="13072" width="10.6640625" style="2" customWidth="1"/>
    <col min="13073" max="13073" width="10" style="2" customWidth="1"/>
    <col min="13074" max="13312" width="9.109375" style="2"/>
    <col min="13313" max="13313" width="5.6640625" style="2" customWidth="1"/>
    <col min="13314" max="13314" width="21.6640625" style="2" customWidth="1"/>
    <col min="13315" max="13315" width="23.109375" style="2" customWidth="1"/>
    <col min="13316" max="13316" width="15.33203125" style="2" customWidth="1"/>
    <col min="13317" max="13328" width="10.6640625" style="2" customWidth="1"/>
    <col min="13329" max="13329" width="10" style="2" customWidth="1"/>
    <col min="13330" max="13568" width="9.109375" style="2"/>
    <col min="13569" max="13569" width="5.6640625" style="2" customWidth="1"/>
    <col min="13570" max="13570" width="21.6640625" style="2" customWidth="1"/>
    <col min="13571" max="13571" width="23.109375" style="2" customWidth="1"/>
    <col min="13572" max="13572" width="15.33203125" style="2" customWidth="1"/>
    <col min="13573" max="13584" width="10.6640625" style="2" customWidth="1"/>
    <col min="13585" max="13585" width="10" style="2" customWidth="1"/>
    <col min="13586" max="13824" width="9.109375" style="2"/>
    <col min="13825" max="13825" width="5.6640625" style="2" customWidth="1"/>
    <col min="13826" max="13826" width="21.6640625" style="2" customWidth="1"/>
    <col min="13827" max="13827" width="23.109375" style="2" customWidth="1"/>
    <col min="13828" max="13828" width="15.33203125" style="2" customWidth="1"/>
    <col min="13829" max="13840" width="10.6640625" style="2" customWidth="1"/>
    <col min="13841" max="13841" width="10" style="2" customWidth="1"/>
    <col min="13842" max="14080" width="9.109375" style="2"/>
    <col min="14081" max="14081" width="5.6640625" style="2" customWidth="1"/>
    <col min="14082" max="14082" width="21.6640625" style="2" customWidth="1"/>
    <col min="14083" max="14083" width="23.109375" style="2" customWidth="1"/>
    <col min="14084" max="14084" width="15.33203125" style="2" customWidth="1"/>
    <col min="14085" max="14096" width="10.6640625" style="2" customWidth="1"/>
    <col min="14097" max="14097" width="10" style="2" customWidth="1"/>
    <col min="14098" max="14336" width="9.109375" style="2"/>
    <col min="14337" max="14337" width="5.6640625" style="2" customWidth="1"/>
    <col min="14338" max="14338" width="21.6640625" style="2" customWidth="1"/>
    <col min="14339" max="14339" width="23.109375" style="2" customWidth="1"/>
    <col min="14340" max="14340" width="15.33203125" style="2" customWidth="1"/>
    <col min="14341" max="14352" width="10.6640625" style="2" customWidth="1"/>
    <col min="14353" max="14353" width="10" style="2" customWidth="1"/>
    <col min="14354" max="14592" width="9.109375" style="2"/>
    <col min="14593" max="14593" width="5.6640625" style="2" customWidth="1"/>
    <col min="14594" max="14594" width="21.6640625" style="2" customWidth="1"/>
    <col min="14595" max="14595" width="23.109375" style="2" customWidth="1"/>
    <col min="14596" max="14596" width="15.33203125" style="2" customWidth="1"/>
    <col min="14597" max="14608" width="10.6640625" style="2" customWidth="1"/>
    <col min="14609" max="14609" width="10" style="2" customWidth="1"/>
    <col min="14610" max="14848" width="9.109375" style="2"/>
    <col min="14849" max="14849" width="5.6640625" style="2" customWidth="1"/>
    <col min="14850" max="14850" width="21.6640625" style="2" customWidth="1"/>
    <col min="14851" max="14851" width="23.109375" style="2" customWidth="1"/>
    <col min="14852" max="14852" width="15.33203125" style="2" customWidth="1"/>
    <col min="14853" max="14864" width="10.6640625" style="2" customWidth="1"/>
    <col min="14865" max="14865" width="10" style="2" customWidth="1"/>
    <col min="14866" max="15104" width="9.109375" style="2"/>
    <col min="15105" max="15105" width="5.6640625" style="2" customWidth="1"/>
    <col min="15106" max="15106" width="21.6640625" style="2" customWidth="1"/>
    <col min="15107" max="15107" width="23.109375" style="2" customWidth="1"/>
    <col min="15108" max="15108" width="15.33203125" style="2" customWidth="1"/>
    <col min="15109" max="15120" width="10.6640625" style="2" customWidth="1"/>
    <col min="15121" max="15121" width="10" style="2" customWidth="1"/>
    <col min="15122" max="15360" width="9.109375" style="2"/>
    <col min="15361" max="15361" width="5.6640625" style="2" customWidth="1"/>
    <col min="15362" max="15362" width="21.6640625" style="2" customWidth="1"/>
    <col min="15363" max="15363" width="23.109375" style="2" customWidth="1"/>
    <col min="15364" max="15364" width="15.33203125" style="2" customWidth="1"/>
    <col min="15365" max="15376" width="10.6640625" style="2" customWidth="1"/>
    <col min="15377" max="15377" width="10" style="2" customWidth="1"/>
    <col min="15378" max="15616" width="9.109375" style="2"/>
    <col min="15617" max="15617" width="5.6640625" style="2" customWidth="1"/>
    <col min="15618" max="15618" width="21.6640625" style="2" customWidth="1"/>
    <col min="15619" max="15619" width="23.109375" style="2" customWidth="1"/>
    <col min="15620" max="15620" width="15.33203125" style="2" customWidth="1"/>
    <col min="15621" max="15632" width="10.6640625" style="2" customWidth="1"/>
    <col min="15633" max="15633" width="10" style="2" customWidth="1"/>
    <col min="15634" max="15872" width="9.109375" style="2"/>
    <col min="15873" max="15873" width="5.6640625" style="2" customWidth="1"/>
    <col min="15874" max="15874" width="21.6640625" style="2" customWidth="1"/>
    <col min="15875" max="15875" width="23.109375" style="2" customWidth="1"/>
    <col min="15876" max="15876" width="15.33203125" style="2" customWidth="1"/>
    <col min="15877" max="15888" width="10.6640625" style="2" customWidth="1"/>
    <col min="15889" max="15889" width="10" style="2" customWidth="1"/>
    <col min="15890" max="16128" width="9.109375" style="2"/>
    <col min="16129" max="16129" width="5.6640625" style="2" customWidth="1"/>
    <col min="16130" max="16130" width="21.6640625" style="2" customWidth="1"/>
    <col min="16131" max="16131" width="23.109375" style="2" customWidth="1"/>
    <col min="16132" max="16132" width="15.33203125" style="2" customWidth="1"/>
    <col min="16133" max="16144" width="10.6640625" style="2" customWidth="1"/>
    <col min="16145" max="16145" width="10" style="2" customWidth="1"/>
    <col min="16146" max="16384" width="9.109375" style="2"/>
  </cols>
  <sheetData>
    <row r="1" spans="1:16" x14ac:dyDescent="0.25">
      <c r="A1" s="1" t="s">
        <v>0</v>
      </c>
    </row>
    <row r="3" spans="1:16" s="4" customFormat="1" ht="16.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s="4" customFormat="1" ht="16.8" x14ac:dyDescent="0.25">
      <c r="F4" s="5"/>
      <c r="G4" s="5" t="str">
        <f>'[1]1'!E5</f>
        <v>KABUPATEN/KOTA</v>
      </c>
      <c r="H4" s="6" t="str">
        <f>'[1]1'!F5</f>
        <v>BULUKUMBA</v>
      </c>
      <c r="K4" s="3"/>
      <c r="L4" s="3"/>
      <c r="M4" s="3"/>
      <c r="N4" s="3"/>
      <c r="O4" s="3"/>
      <c r="P4" s="3"/>
    </row>
    <row r="5" spans="1:16" s="4" customFormat="1" ht="16.8" x14ac:dyDescent="0.25">
      <c r="F5" s="5"/>
      <c r="G5" s="5" t="str">
        <f>'[1]1'!E6</f>
        <v xml:space="preserve">TAHUN </v>
      </c>
      <c r="H5" s="6">
        <f>'[1]1'!F6</f>
        <v>2021</v>
      </c>
      <c r="K5" s="3"/>
      <c r="L5" s="3"/>
      <c r="M5" s="3"/>
      <c r="N5" s="3"/>
      <c r="O5" s="3"/>
      <c r="P5" s="3"/>
    </row>
    <row r="6" spans="1:16" ht="15.6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8" customHeight="1" x14ac:dyDescent="0.25">
      <c r="A7" s="8" t="s">
        <v>2</v>
      </c>
      <c r="B7" s="8" t="s">
        <v>3</v>
      </c>
      <c r="C7" s="8" t="s">
        <v>4</v>
      </c>
      <c r="D7" s="9" t="s">
        <v>5</v>
      </c>
      <c r="E7" s="10" t="s">
        <v>6</v>
      </c>
      <c r="F7" s="11"/>
      <c r="G7" s="11"/>
      <c r="H7" s="11"/>
      <c r="I7" s="11"/>
      <c r="J7" s="11"/>
      <c r="K7" s="11"/>
      <c r="L7" s="11"/>
      <c r="M7" s="11"/>
      <c r="N7" s="12"/>
      <c r="O7" s="13"/>
      <c r="P7" s="14"/>
    </row>
    <row r="8" spans="1:16" ht="18" customHeight="1" x14ac:dyDescent="0.25">
      <c r="A8" s="8"/>
      <c r="B8" s="8"/>
      <c r="C8" s="8"/>
      <c r="D8" s="9"/>
      <c r="E8" s="15" t="s">
        <v>7</v>
      </c>
      <c r="F8" s="16"/>
      <c r="G8" s="15" t="s">
        <v>8</v>
      </c>
      <c r="H8" s="16"/>
      <c r="I8" s="15" t="s">
        <v>9</v>
      </c>
      <c r="J8" s="16"/>
      <c r="K8" s="15" t="s">
        <v>10</v>
      </c>
      <c r="L8" s="16"/>
      <c r="M8" s="15" t="s">
        <v>11</v>
      </c>
      <c r="N8" s="17"/>
      <c r="O8" s="15" t="s">
        <v>12</v>
      </c>
      <c r="P8" s="17"/>
    </row>
    <row r="9" spans="1:16" ht="18" customHeight="1" x14ac:dyDescent="0.25">
      <c r="A9" s="18"/>
      <c r="B9" s="18"/>
      <c r="C9" s="18"/>
      <c r="D9" s="19"/>
      <c r="E9" s="20" t="s">
        <v>13</v>
      </c>
      <c r="F9" s="21" t="s">
        <v>14</v>
      </c>
      <c r="G9" s="20" t="s">
        <v>13</v>
      </c>
      <c r="H9" s="21" t="s">
        <v>14</v>
      </c>
      <c r="I9" s="20" t="s">
        <v>13</v>
      </c>
      <c r="J9" s="21" t="s">
        <v>14</v>
      </c>
      <c r="K9" s="20" t="s">
        <v>13</v>
      </c>
      <c r="L9" s="21" t="s">
        <v>14</v>
      </c>
      <c r="M9" s="20" t="s">
        <v>13</v>
      </c>
      <c r="N9" s="21" t="s">
        <v>14</v>
      </c>
      <c r="O9" s="20" t="s">
        <v>13</v>
      </c>
      <c r="P9" s="21" t="s">
        <v>14</v>
      </c>
    </row>
    <row r="10" spans="1:16" x14ac:dyDescent="0.25">
      <c r="A10" s="22" t="s">
        <v>15</v>
      </c>
      <c r="B10" s="23" t="s">
        <v>16</v>
      </c>
      <c r="C10" s="23" t="s">
        <v>17</v>
      </c>
      <c r="D10" s="23" t="s">
        <v>18</v>
      </c>
      <c r="E10" s="23" t="s">
        <v>19</v>
      </c>
      <c r="F10" s="23" t="s">
        <v>20</v>
      </c>
      <c r="G10" s="23" t="s">
        <v>21</v>
      </c>
      <c r="H10" s="23" t="s">
        <v>22</v>
      </c>
      <c r="I10" s="23" t="s">
        <v>23</v>
      </c>
      <c r="J10" s="23" t="s">
        <v>24</v>
      </c>
      <c r="K10" s="23" t="s">
        <v>25</v>
      </c>
      <c r="L10" s="23" t="s">
        <v>26</v>
      </c>
      <c r="M10" s="23" t="s">
        <v>27</v>
      </c>
      <c r="N10" s="23" t="s">
        <v>28</v>
      </c>
      <c r="O10" s="23" t="s">
        <v>29</v>
      </c>
      <c r="P10" s="24" t="s">
        <v>30</v>
      </c>
    </row>
    <row r="11" spans="1:16" ht="18" customHeight="1" x14ac:dyDescent="0.25">
      <c r="A11" s="25">
        <f>'[1]9'!A9</f>
        <v>1</v>
      </c>
      <c r="B11" s="26" t="str">
        <f>'[1]9'!B9</f>
        <v>GANTARANG</v>
      </c>
      <c r="C11" s="26" t="str">
        <f>'[1]9'!C9</f>
        <v>1. PONRE</v>
      </c>
      <c r="D11" s="27">
        <f>'[1]23'!D11</f>
        <v>490</v>
      </c>
      <c r="E11" s="28">
        <v>205</v>
      </c>
      <c r="F11" s="29">
        <f t="shared" ref="F11:F30" si="0">E11/$D11*100</f>
        <v>41.836734693877553</v>
      </c>
      <c r="G11" s="28">
        <v>181</v>
      </c>
      <c r="H11" s="29">
        <f t="shared" ref="H11:H30" si="1">G11/$D11*100</f>
        <v>36.938775510204081</v>
      </c>
      <c r="I11" s="28">
        <v>114</v>
      </c>
      <c r="J11" s="29">
        <f t="shared" ref="J11:J30" si="2">I11/$D11*100</f>
        <v>23.26530612244898</v>
      </c>
      <c r="K11" s="28">
        <v>43</v>
      </c>
      <c r="L11" s="29">
        <f t="shared" ref="L11:L30" si="3">K11/$D11*100</f>
        <v>8.7755102040816322</v>
      </c>
      <c r="M11" s="28">
        <v>12</v>
      </c>
      <c r="N11" s="29">
        <f t="shared" ref="N11:N30" si="4">M11/$D11*100</f>
        <v>2.4489795918367347</v>
      </c>
      <c r="O11" s="28">
        <f>G11+I11+K11+M11</f>
        <v>350</v>
      </c>
      <c r="P11" s="30">
        <f>O11/$D11*100</f>
        <v>71.428571428571431</v>
      </c>
    </row>
    <row r="12" spans="1:16" ht="18" customHeight="1" x14ac:dyDescent="0.25">
      <c r="A12" s="31"/>
      <c r="B12" s="32"/>
      <c r="C12" s="32" t="str">
        <f>'[1]9'!C10</f>
        <v>2. GATTARENG</v>
      </c>
      <c r="D12" s="33">
        <f>'[1]23'!D12</f>
        <v>481</v>
      </c>
      <c r="E12" s="34">
        <v>166</v>
      </c>
      <c r="F12" s="35">
        <f t="shared" si="0"/>
        <v>34.511434511434516</v>
      </c>
      <c r="G12" s="34">
        <v>187</v>
      </c>
      <c r="H12" s="35">
        <f t="shared" si="1"/>
        <v>38.877338877338879</v>
      </c>
      <c r="I12" s="34">
        <v>8</v>
      </c>
      <c r="J12" s="35">
        <f t="shared" si="2"/>
        <v>1.6632016632016633</v>
      </c>
      <c r="K12" s="34">
        <v>1</v>
      </c>
      <c r="L12" s="35">
        <f t="shared" si="3"/>
        <v>0.20790020790020791</v>
      </c>
      <c r="M12" s="34">
        <v>0</v>
      </c>
      <c r="N12" s="35">
        <f t="shared" si="4"/>
        <v>0</v>
      </c>
      <c r="O12" s="34">
        <f t="shared" ref="O12:O30" si="5">G12+I12+K12+M12</f>
        <v>196</v>
      </c>
      <c r="P12" s="36">
        <f>O12/$D12*100</f>
        <v>40.74844074844075</v>
      </c>
    </row>
    <row r="13" spans="1:16" ht="18" customHeight="1" x14ac:dyDescent="0.25">
      <c r="A13" s="31"/>
      <c r="B13" s="32"/>
      <c r="C13" s="32" t="str">
        <f>'[1]9'!C11</f>
        <v>3. BONTONYELENG</v>
      </c>
      <c r="D13" s="33">
        <f>'[1]23'!D13</f>
        <v>485</v>
      </c>
      <c r="E13" s="34">
        <v>167</v>
      </c>
      <c r="F13" s="35">
        <f t="shared" si="0"/>
        <v>34.432989690721648</v>
      </c>
      <c r="G13" s="34">
        <v>164</v>
      </c>
      <c r="H13" s="35">
        <f t="shared" si="1"/>
        <v>33.814432989690722</v>
      </c>
      <c r="I13" s="34">
        <v>69</v>
      </c>
      <c r="J13" s="35">
        <f t="shared" si="2"/>
        <v>14.226804123711339</v>
      </c>
      <c r="K13" s="34">
        <v>15</v>
      </c>
      <c r="L13" s="35">
        <f t="shared" si="3"/>
        <v>3.0927835051546393</v>
      </c>
      <c r="M13" s="34">
        <v>10</v>
      </c>
      <c r="N13" s="35">
        <f t="shared" si="4"/>
        <v>2.0618556701030926</v>
      </c>
      <c r="O13" s="34">
        <f t="shared" si="5"/>
        <v>258</v>
      </c>
      <c r="P13" s="36">
        <f>O13/$D13*100</f>
        <v>53.195876288659797</v>
      </c>
    </row>
    <row r="14" spans="1:16" ht="18" customHeight="1" x14ac:dyDescent="0.25">
      <c r="A14" s="31">
        <f>'[1]9'!A12</f>
        <v>2</v>
      </c>
      <c r="B14" s="32" t="str">
        <f>'[1]9'!B12</f>
        <v>KINDANG</v>
      </c>
      <c r="C14" s="32" t="str">
        <f>'[1]9'!C12</f>
        <v>4. BORONG RAPPOA</v>
      </c>
      <c r="D14" s="33">
        <f>'[1]23'!D14</f>
        <v>300</v>
      </c>
      <c r="E14" s="34">
        <v>32</v>
      </c>
      <c r="F14" s="35">
        <f t="shared" si="0"/>
        <v>10.666666666666668</v>
      </c>
      <c r="G14" s="34">
        <v>33</v>
      </c>
      <c r="H14" s="35">
        <f t="shared" si="1"/>
        <v>11</v>
      </c>
      <c r="I14" s="34">
        <v>22</v>
      </c>
      <c r="J14" s="35">
        <f t="shared" si="2"/>
        <v>7.333333333333333</v>
      </c>
      <c r="K14" s="34">
        <v>6</v>
      </c>
      <c r="L14" s="35">
        <f t="shared" si="3"/>
        <v>2</v>
      </c>
      <c r="M14" s="34">
        <v>0</v>
      </c>
      <c r="N14" s="35">
        <f>M14/$D14*100</f>
        <v>0</v>
      </c>
      <c r="O14" s="34">
        <f t="shared" si="5"/>
        <v>61</v>
      </c>
      <c r="P14" s="36">
        <f>O14/$D14*100</f>
        <v>20.333333333333332</v>
      </c>
    </row>
    <row r="15" spans="1:16" ht="18" customHeight="1" x14ac:dyDescent="0.25">
      <c r="A15" s="31"/>
      <c r="B15" s="32"/>
      <c r="C15" s="32" t="str">
        <f>'[1]9'!C13</f>
        <v>5. BALIBO</v>
      </c>
      <c r="D15" s="33">
        <f>'[1]23'!D15</f>
        <v>330</v>
      </c>
      <c r="E15" s="34">
        <v>156</v>
      </c>
      <c r="F15" s="35">
        <f t="shared" si="0"/>
        <v>47.272727272727273</v>
      </c>
      <c r="G15" s="34">
        <v>144</v>
      </c>
      <c r="H15" s="35">
        <f t="shared" si="1"/>
        <v>43.636363636363633</v>
      </c>
      <c r="I15" s="34">
        <v>18</v>
      </c>
      <c r="J15" s="35">
        <f t="shared" si="2"/>
        <v>5.4545454545454541</v>
      </c>
      <c r="K15" s="34">
        <v>3</v>
      </c>
      <c r="L15" s="35">
        <f t="shared" si="3"/>
        <v>0.90909090909090906</v>
      </c>
      <c r="M15" s="34">
        <v>2</v>
      </c>
      <c r="N15" s="35">
        <f t="shared" si="4"/>
        <v>0.60606060606060608</v>
      </c>
      <c r="O15" s="34">
        <f t="shared" si="5"/>
        <v>167</v>
      </c>
      <c r="P15" s="36">
        <f t="shared" ref="P15:P30" si="6">O15/$D15*100</f>
        <v>50.606060606060609</v>
      </c>
    </row>
    <row r="16" spans="1:16" ht="18" customHeight="1" x14ac:dyDescent="0.25">
      <c r="A16" s="31">
        <f>'[1]9'!A14</f>
        <v>3</v>
      </c>
      <c r="B16" s="32" t="str">
        <f>'[1]9'!B14</f>
        <v>UJUNG BULU</v>
      </c>
      <c r="C16" s="32" t="str">
        <f>'[1]9'!C14</f>
        <v>6. CAILE</v>
      </c>
      <c r="D16" s="33">
        <f>'[1]23'!D16</f>
        <v>990</v>
      </c>
      <c r="E16" s="34">
        <v>253</v>
      </c>
      <c r="F16" s="35">
        <f t="shared" si="0"/>
        <v>25.555555555555554</v>
      </c>
      <c r="G16" s="34">
        <v>253</v>
      </c>
      <c r="H16" s="35">
        <f t="shared" si="1"/>
        <v>25.555555555555554</v>
      </c>
      <c r="I16" s="34">
        <v>0</v>
      </c>
      <c r="J16" s="35">
        <f t="shared" si="2"/>
        <v>0</v>
      </c>
      <c r="K16" s="34">
        <v>0</v>
      </c>
      <c r="L16" s="35">
        <f t="shared" si="3"/>
        <v>0</v>
      </c>
      <c r="M16" s="34">
        <v>0</v>
      </c>
      <c r="N16" s="35">
        <f t="shared" si="4"/>
        <v>0</v>
      </c>
      <c r="O16" s="34">
        <f t="shared" si="5"/>
        <v>253</v>
      </c>
      <c r="P16" s="36">
        <f t="shared" si="6"/>
        <v>25.555555555555554</v>
      </c>
    </row>
    <row r="17" spans="1:16" ht="18" customHeight="1" x14ac:dyDescent="0.25">
      <c r="A17" s="31">
        <f>'[1]9'!A15</f>
        <v>4</v>
      </c>
      <c r="B17" s="32" t="str">
        <f>'[1]9'!B15</f>
        <v>UJUNG LOE</v>
      </c>
      <c r="C17" s="32" t="str">
        <f>'[1]9'!C15</f>
        <v>7. UJUNG LOE</v>
      </c>
      <c r="D17" s="33">
        <f>'[1]23'!D17</f>
        <v>501</v>
      </c>
      <c r="E17" s="34">
        <v>0</v>
      </c>
      <c r="F17" s="35">
        <f t="shared" si="0"/>
        <v>0</v>
      </c>
      <c r="G17" s="34">
        <v>0</v>
      </c>
      <c r="H17" s="35">
        <f t="shared" si="1"/>
        <v>0</v>
      </c>
      <c r="I17" s="34">
        <v>0</v>
      </c>
      <c r="J17" s="35">
        <f t="shared" si="2"/>
        <v>0</v>
      </c>
      <c r="K17" s="34">
        <v>0</v>
      </c>
      <c r="L17" s="35">
        <f>K17/$D17*100</f>
        <v>0</v>
      </c>
      <c r="M17" s="34">
        <v>0</v>
      </c>
      <c r="N17" s="35">
        <f t="shared" si="4"/>
        <v>0</v>
      </c>
      <c r="O17" s="34">
        <f t="shared" si="5"/>
        <v>0</v>
      </c>
      <c r="P17" s="36">
        <f t="shared" si="6"/>
        <v>0</v>
      </c>
    </row>
    <row r="18" spans="1:16" ht="18" customHeight="1" x14ac:dyDescent="0.25">
      <c r="A18" s="31"/>
      <c r="B18" s="32"/>
      <c r="C18" s="32" t="str">
        <f>'[1]9'!C16</f>
        <v>8. MANYAMPA</v>
      </c>
      <c r="D18" s="33">
        <f>'[1]23'!D18</f>
        <v>120</v>
      </c>
      <c r="E18" s="34">
        <v>30</v>
      </c>
      <c r="F18" s="35">
        <f t="shared" si="0"/>
        <v>25</v>
      </c>
      <c r="G18" s="34">
        <v>20</v>
      </c>
      <c r="H18" s="35">
        <f t="shared" si="1"/>
        <v>16.666666666666664</v>
      </c>
      <c r="I18" s="34">
        <v>2</v>
      </c>
      <c r="J18" s="35">
        <f t="shared" si="2"/>
        <v>1.6666666666666667</v>
      </c>
      <c r="K18" s="34">
        <v>0</v>
      </c>
      <c r="L18" s="35">
        <f t="shared" si="3"/>
        <v>0</v>
      </c>
      <c r="M18" s="34">
        <v>0</v>
      </c>
      <c r="N18" s="35">
        <f t="shared" si="4"/>
        <v>0</v>
      </c>
      <c r="O18" s="34">
        <f t="shared" si="5"/>
        <v>22</v>
      </c>
      <c r="P18" s="36">
        <f t="shared" si="6"/>
        <v>18.333333333333332</v>
      </c>
    </row>
    <row r="19" spans="1:16" ht="18" customHeight="1" x14ac:dyDescent="0.25">
      <c r="A19" s="31"/>
      <c r="B19" s="32"/>
      <c r="C19" s="32" t="str">
        <f>'[1]9'!C17</f>
        <v>9. PALANGISANG</v>
      </c>
      <c r="D19" s="33">
        <f>'[1]23'!D19</f>
        <v>209</v>
      </c>
      <c r="E19" s="34">
        <v>89</v>
      </c>
      <c r="F19" s="35">
        <f t="shared" si="0"/>
        <v>42.58373205741627</v>
      </c>
      <c r="G19" s="34">
        <v>66</v>
      </c>
      <c r="H19" s="35">
        <f t="shared" si="1"/>
        <v>31.578947368421051</v>
      </c>
      <c r="I19" s="34">
        <v>27</v>
      </c>
      <c r="J19" s="35">
        <f t="shared" si="2"/>
        <v>12.918660287081341</v>
      </c>
      <c r="K19" s="34">
        <v>7</v>
      </c>
      <c r="L19" s="35">
        <f t="shared" si="3"/>
        <v>3.3492822966507179</v>
      </c>
      <c r="M19" s="34">
        <v>0</v>
      </c>
      <c r="N19" s="35">
        <f t="shared" si="4"/>
        <v>0</v>
      </c>
      <c r="O19" s="34">
        <f t="shared" si="5"/>
        <v>100</v>
      </c>
      <c r="P19" s="36">
        <f t="shared" si="6"/>
        <v>47.846889952153113</v>
      </c>
    </row>
    <row r="20" spans="1:16" ht="18" customHeight="1" x14ac:dyDescent="0.25">
      <c r="A20" s="31">
        <f>'[1]9'!A18</f>
        <v>5</v>
      </c>
      <c r="B20" s="32" t="str">
        <f>'[1]9'!B18</f>
        <v>BONTO BAHARI</v>
      </c>
      <c r="C20" s="32" t="str">
        <f>'[1]9'!C18</f>
        <v>10. BONTO BAHARI</v>
      </c>
      <c r="D20" s="33">
        <f>'[1]23'!D20</f>
        <v>495</v>
      </c>
      <c r="E20" s="34">
        <v>34</v>
      </c>
      <c r="F20" s="35">
        <f t="shared" si="0"/>
        <v>6.8686868686868685</v>
      </c>
      <c r="G20" s="34">
        <v>10</v>
      </c>
      <c r="H20" s="35">
        <f t="shared" si="1"/>
        <v>2.0202020202020203</v>
      </c>
      <c r="I20" s="34">
        <v>6</v>
      </c>
      <c r="J20" s="35">
        <f t="shared" si="2"/>
        <v>1.2121212121212122</v>
      </c>
      <c r="K20" s="34">
        <v>14</v>
      </c>
      <c r="L20" s="35">
        <f t="shared" si="3"/>
        <v>2.8282828282828283</v>
      </c>
      <c r="M20" s="34">
        <v>2</v>
      </c>
      <c r="N20" s="35">
        <f t="shared" si="4"/>
        <v>0.40404040404040403</v>
      </c>
      <c r="O20" s="34">
        <f t="shared" si="5"/>
        <v>32</v>
      </c>
      <c r="P20" s="36">
        <f t="shared" si="6"/>
        <v>6.4646464646464645</v>
      </c>
    </row>
    <row r="21" spans="1:16" ht="18" customHeight="1" x14ac:dyDescent="0.25">
      <c r="A21" s="31">
        <f>'[1]9'!A19</f>
        <v>6</v>
      </c>
      <c r="B21" s="32" t="str">
        <f>'[1]9'!B19</f>
        <v>BONTO TIRO</v>
      </c>
      <c r="C21" s="32" t="str">
        <f>'[1]9'!C19</f>
        <v>11.BONTO TIRO</v>
      </c>
      <c r="D21" s="33">
        <f>'[1]23'!D21</f>
        <v>255</v>
      </c>
      <c r="E21" s="34">
        <v>41</v>
      </c>
      <c r="F21" s="35">
        <f t="shared" si="0"/>
        <v>16.078431372549019</v>
      </c>
      <c r="G21" s="34">
        <v>57</v>
      </c>
      <c r="H21" s="35">
        <f t="shared" si="1"/>
        <v>22.352941176470591</v>
      </c>
      <c r="I21" s="34">
        <v>26</v>
      </c>
      <c r="J21" s="35">
        <f>I21/$D21*100</f>
        <v>10.196078431372548</v>
      </c>
      <c r="K21" s="34">
        <v>12</v>
      </c>
      <c r="L21" s="35">
        <f t="shared" si="3"/>
        <v>4.7058823529411766</v>
      </c>
      <c r="M21" s="34">
        <v>28</v>
      </c>
      <c r="N21" s="35">
        <f t="shared" si="4"/>
        <v>10.980392156862745</v>
      </c>
      <c r="O21" s="34">
        <f t="shared" si="5"/>
        <v>123</v>
      </c>
      <c r="P21" s="36">
        <f t="shared" si="6"/>
        <v>48.235294117647058</v>
      </c>
    </row>
    <row r="22" spans="1:16" ht="18" customHeight="1" x14ac:dyDescent="0.25">
      <c r="A22" s="31"/>
      <c r="B22" s="32"/>
      <c r="C22" s="32" t="str">
        <f>'[1]9'!C20</f>
        <v>12. BATANG</v>
      </c>
      <c r="D22" s="33">
        <f>'[1]23'!D22</f>
        <v>220</v>
      </c>
      <c r="E22" s="34">
        <v>40</v>
      </c>
      <c r="F22" s="35">
        <f t="shared" si="0"/>
        <v>18.181818181818183</v>
      </c>
      <c r="G22" s="34">
        <v>72</v>
      </c>
      <c r="H22" s="35">
        <f t="shared" si="1"/>
        <v>32.727272727272727</v>
      </c>
      <c r="I22" s="34">
        <v>100</v>
      </c>
      <c r="J22" s="35">
        <f t="shared" si="2"/>
        <v>45.454545454545453</v>
      </c>
      <c r="K22" s="34">
        <v>42</v>
      </c>
      <c r="L22" s="35">
        <f t="shared" si="3"/>
        <v>19.090909090909093</v>
      </c>
      <c r="M22" s="34">
        <v>29</v>
      </c>
      <c r="N22" s="35">
        <f t="shared" si="4"/>
        <v>13.18181818181818</v>
      </c>
      <c r="O22" s="34">
        <f t="shared" si="5"/>
        <v>243</v>
      </c>
      <c r="P22" s="36">
        <f t="shared" si="6"/>
        <v>110.45454545454545</v>
      </c>
    </row>
    <row r="23" spans="1:16" ht="18" customHeight="1" x14ac:dyDescent="0.25">
      <c r="A23" s="31">
        <f>'[1]9'!A21</f>
        <v>7</v>
      </c>
      <c r="B23" s="32" t="str">
        <f>'[1]9'!B21</f>
        <v>HERLANG</v>
      </c>
      <c r="C23" s="32" t="str">
        <f>'[1]9'!C21</f>
        <v>13. HERLANG</v>
      </c>
      <c r="D23" s="33">
        <f>'[1]23'!D23</f>
        <v>335</v>
      </c>
      <c r="E23" s="34">
        <v>494</v>
      </c>
      <c r="F23" s="35">
        <f t="shared" si="0"/>
        <v>147.46268656716416</v>
      </c>
      <c r="G23" s="34">
        <v>349</v>
      </c>
      <c r="H23" s="35">
        <f t="shared" si="1"/>
        <v>104.17910447761194</v>
      </c>
      <c r="I23" s="34">
        <v>0</v>
      </c>
      <c r="J23" s="35">
        <f t="shared" si="2"/>
        <v>0</v>
      </c>
      <c r="K23" s="34">
        <v>0</v>
      </c>
      <c r="L23" s="35">
        <f t="shared" si="3"/>
        <v>0</v>
      </c>
      <c r="M23" s="34">
        <v>0</v>
      </c>
      <c r="N23" s="35">
        <f t="shared" si="4"/>
        <v>0</v>
      </c>
      <c r="O23" s="34">
        <f t="shared" si="5"/>
        <v>349</v>
      </c>
      <c r="P23" s="36">
        <f t="shared" si="6"/>
        <v>104.17910447761194</v>
      </c>
    </row>
    <row r="24" spans="1:16" ht="18" customHeight="1" x14ac:dyDescent="0.25">
      <c r="A24" s="31"/>
      <c r="B24" s="32"/>
      <c r="C24" s="32" t="str">
        <f>'[1]9'!C22</f>
        <v>14. KARASSING</v>
      </c>
      <c r="D24" s="33">
        <f>'[1]23'!D24</f>
        <v>180</v>
      </c>
      <c r="E24" s="34">
        <v>66</v>
      </c>
      <c r="F24" s="35">
        <f t="shared" si="0"/>
        <v>36.666666666666664</v>
      </c>
      <c r="G24" s="34">
        <v>58</v>
      </c>
      <c r="H24" s="35">
        <f t="shared" si="1"/>
        <v>32.222222222222221</v>
      </c>
      <c r="I24" s="34">
        <v>0</v>
      </c>
      <c r="J24" s="35">
        <f t="shared" si="2"/>
        <v>0</v>
      </c>
      <c r="K24" s="34">
        <v>0</v>
      </c>
      <c r="L24" s="35">
        <f t="shared" si="3"/>
        <v>0</v>
      </c>
      <c r="M24" s="34">
        <v>0</v>
      </c>
      <c r="N24" s="35">
        <f t="shared" si="4"/>
        <v>0</v>
      </c>
      <c r="O24" s="34">
        <f t="shared" si="5"/>
        <v>58</v>
      </c>
      <c r="P24" s="36">
        <f t="shared" si="6"/>
        <v>32.222222222222221</v>
      </c>
    </row>
    <row r="25" spans="1:16" ht="18" customHeight="1" x14ac:dyDescent="0.25">
      <c r="A25" s="31">
        <f>'[1]9'!A23</f>
        <v>8</v>
      </c>
      <c r="B25" s="32" t="str">
        <f>'[1]9'!B23</f>
        <v>KAJANG</v>
      </c>
      <c r="C25" s="32" t="str">
        <f>'[1]9'!C23</f>
        <v>15.KAJANG</v>
      </c>
      <c r="D25" s="33">
        <f>'[1]23'!D25</f>
        <v>410</v>
      </c>
      <c r="E25" s="34">
        <v>16</v>
      </c>
      <c r="F25" s="35">
        <f t="shared" si="0"/>
        <v>3.9024390243902438</v>
      </c>
      <c r="G25" s="34">
        <v>29</v>
      </c>
      <c r="H25" s="35">
        <f t="shared" si="1"/>
        <v>7.0731707317073162</v>
      </c>
      <c r="I25" s="34">
        <v>0</v>
      </c>
      <c r="J25" s="35">
        <f t="shared" si="2"/>
        <v>0</v>
      </c>
      <c r="K25" s="34">
        <v>0</v>
      </c>
      <c r="L25" s="35">
        <f t="shared" si="3"/>
        <v>0</v>
      </c>
      <c r="M25" s="34">
        <v>1</v>
      </c>
      <c r="N25" s="35">
        <f t="shared" si="4"/>
        <v>0.24390243902439024</v>
      </c>
      <c r="O25" s="34">
        <f t="shared" si="5"/>
        <v>30</v>
      </c>
      <c r="P25" s="36">
        <f t="shared" si="6"/>
        <v>7.3170731707317067</v>
      </c>
    </row>
    <row r="26" spans="1:16" ht="18" customHeight="1" x14ac:dyDescent="0.25">
      <c r="A26" s="31"/>
      <c r="B26" s="32"/>
      <c r="C26" s="32" t="str">
        <f>'[1]9'!C24</f>
        <v>16. LEMBANNA</v>
      </c>
      <c r="D26" s="33">
        <f>'[1]23'!D26</f>
        <v>360</v>
      </c>
      <c r="E26" s="34">
        <v>38</v>
      </c>
      <c r="F26" s="35">
        <f t="shared" si="0"/>
        <v>10.555555555555555</v>
      </c>
      <c r="G26" s="34">
        <v>114</v>
      </c>
      <c r="H26" s="35">
        <f t="shared" si="1"/>
        <v>31.666666666666664</v>
      </c>
      <c r="I26" s="34">
        <v>121</v>
      </c>
      <c r="J26" s="35">
        <f t="shared" si="2"/>
        <v>33.611111111111114</v>
      </c>
      <c r="K26" s="34">
        <v>71</v>
      </c>
      <c r="L26" s="35">
        <f t="shared" si="3"/>
        <v>19.722222222222221</v>
      </c>
      <c r="M26" s="34">
        <v>36</v>
      </c>
      <c r="N26" s="35">
        <f t="shared" si="4"/>
        <v>10</v>
      </c>
      <c r="O26" s="34">
        <f t="shared" si="5"/>
        <v>342</v>
      </c>
      <c r="P26" s="36">
        <f t="shared" si="6"/>
        <v>95</v>
      </c>
    </row>
    <row r="27" spans="1:16" ht="18" customHeight="1" x14ac:dyDescent="0.25">
      <c r="A27" s="31"/>
      <c r="B27" s="32"/>
      <c r="C27" s="32" t="str">
        <f>'[1]9'!C25</f>
        <v>17.TANAH TOA</v>
      </c>
      <c r="D27" s="33">
        <f>'[1]23'!D27</f>
        <v>220</v>
      </c>
      <c r="E27" s="34">
        <v>52</v>
      </c>
      <c r="F27" s="35">
        <f t="shared" si="0"/>
        <v>23.636363636363637</v>
      </c>
      <c r="G27" s="34">
        <v>80</v>
      </c>
      <c r="H27" s="35">
        <f>G27/$D27*100</f>
        <v>36.363636363636367</v>
      </c>
      <c r="I27" s="34">
        <v>51</v>
      </c>
      <c r="J27" s="35">
        <f t="shared" si="2"/>
        <v>23.18181818181818</v>
      </c>
      <c r="K27" s="34">
        <v>34</v>
      </c>
      <c r="L27" s="35">
        <f t="shared" si="3"/>
        <v>15.454545454545453</v>
      </c>
      <c r="M27" s="34">
        <v>5</v>
      </c>
      <c r="N27" s="35">
        <f t="shared" si="4"/>
        <v>2.2727272727272729</v>
      </c>
      <c r="O27" s="34">
        <f t="shared" si="5"/>
        <v>170</v>
      </c>
      <c r="P27" s="36">
        <f t="shared" si="6"/>
        <v>77.272727272727266</v>
      </c>
    </row>
    <row r="28" spans="1:16" ht="18" customHeight="1" x14ac:dyDescent="0.25">
      <c r="A28" s="31">
        <f>'[1]9'!A26</f>
        <v>9</v>
      </c>
      <c r="B28" s="32" t="str">
        <f>'[1]9'!B26</f>
        <v>BULUKUMPA</v>
      </c>
      <c r="C28" s="32" t="str">
        <f>'[1]9'!C26</f>
        <v>18. TANETE</v>
      </c>
      <c r="D28" s="33">
        <f>'[1]23'!D28</f>
        <v>790</v>
      </c>
      <c r="E28" s="34">
        <v>517</v>
      </c>
      <c r="F28" s="35">
        <f t="shared" si="0"/>
        <v>65.443037974683548</v>
      </c>
      <c r="G28" s="34">
        <v>228</v>
      </c>
      <c r="H28" s="35">
        <f t="shared" si="1"/>
        <v>28.860759493670884</v>
      </c>
      <c r="I28" s="34">
        <v>52</v>
      </c>
      <c r="J28" s="35">
        <f t="shared" si="2"/>
        <v>6.5822784810126587</v>
      </c>
      <c r="K28" s="34">
        <v>9</v>
      </c>
      <c r="L28" s="35">
        <f t="shared" si="3"/>
        <v>1.139240506329114</v>
      </c>
      <c r="M28" s="34">
        <v>54</v>
      </c>
      <c r="N28" s="35">
        <f t="shared" si="4"/>
        <v>6.8354430379746836</v>
      </c>
      <c r="O28" s="34">
        <f t="shared" si="5"/>
        <v>343</v>
      </c>
      <c r="P28" s="36">
        <f t="shared" si="6"/>
        <v>43.417721518987342</v>
      </c>
    </row>
    <row r="29" spans="1:16" ht="18" customHeight="1" x14ac:dyDescent="0.25">
      <c r="A29" s="31"/>
      <c r="B29" s="32"/>
      <c r="C29" s="32" t="str">
        <f>'[1]9'!C27</f>
        <v>19. SALASSAE</v>
      </c>
      <c r="D29" s="33">
        <f>'[1]23'!D29</f>
        <v>251</v>
      </c>
      <c r="E29" s="34">
        <v>83</v>
      </c>
      <c r="F29" s="35">
        <f t="shared" si="0"/>
        <v>33.067729083665334</v>
      </c>
      <c r="G29" s="34">
        <v>60</v>
      </c>
      <c r="H29" s="35">
        <f t="shared" si="1"/>
        <v>23.904382470119522</v>
      </c>
      <c r="I29" s="34">
        <v>2</v>
      </c>
      <c r="J29" s="35">
        <f t="shared" si="2"/>
        <v>0.79681274900398402</v>
      </c>
      <c r="K29" s="34">
        <v>0</v>
      </c>
      <c r="L29" s="35">
        <f t="shared" si="3"/>
        <v>0</v>
      </c>
      <c r="M29" s="34">
        <v>0</v>
      </c>
      <c r="N29" s="35">
        <f t="shared" si="4"/>
        <v>0</v>
      </c>
      <c r="O29" s="34">
        <f t="shared" si="5"/>
        <v>62</v>
      </c>
      <c r="P29" s="36">
        <f t="shared" si="6"/>
        <v>24.701195219123505</v>
      </c>
    </row>
    <row r="30" spans="1:16" ht="18" customHeight="1" x14ac:dyDescent="0.25">
      <c r="A30" s="37">
        <f>'[1]9'!A28</f>
        <v>10</v>
      </c>
      <c r="B30" s="38" t="str">
        <f>'[1]9'!B28</f>
        <v>RILAU ALE</v>
      </c>
      <c r="C30" s="38" t="str">
        <f>'[1]9'!C28</f>
        <v>20.BONTO BANGUN</v>
      </c>
      <c r="D30" s="33">
        <f>'[1]23'!D30</f>
        <v>798</v>
      </c>
      <c r="E30" s="39">
        <v>53</v>
      </c>
      <c r="F30" s="40">
        <f t="shared" si="0"/>
        <v>6.6416040100250626</v>
      </c>
      <c r="G30" s="39">
        <v>60</v>
      </c>
      <c r="H30" s="40">
        <f t="shared" si="1"/>
        <v>7.518796992481203</v>
      </c>
      <c r="I30" s="39">
        <v>21</v>
      </c>
      <c r="J30" s="40">
        <f t="shared" si="2"/>
        <v>2.6315789473684208</v>
      </c>
      <c r="K30" s="39">
        <v>8</v>
      </c>
      <c r="L30" s="40">
        <f t="shared" si="3"/>
        <v>1.0025062656641603</v>
      </c>
      <c r="M30" s="39">
        <v>4</v>
      </c>
      <c r="N30" s="40">
        <f t="shared" si="4"/>
        <v>0.50125313283208017</v>
      </c>
      <c r="O30" s="39">
        <f t="shared" si="5"/>
        <v>93</v>
      </c>
      <c r="P30" s="41">
        <f t="shared" si="6"/>
        <v>11.654135338345863</v>
      </c>
    </row>
    <row r="31" spans="1:16" ht="24" customHeight="1" thickBot="1" x14ac:dyDescent="0.3">
      <c r="A31" s="42" t="s">
        <v>31</v>
      </c>
      <c r="B31" s="43"/>
      <c r="C31" s="42"/>
      <c r="D31" s="44">
        <f>SUM(D11:D30)</f>
        <v>8220</v>
      </c>
      <c r="E31" s="44">
        <f>SUM(E11:E30)</f>
        <v>2532</v>
      </c>
      <c r="F31" s="45">
        <f>E31/$D31*100</f>
        <v>30.802919708029197</v>
      </c>
      <c r="G31" s="44">
        <f>SUM(G11:G30)</f>
        <v>2165</v>
      </c>
      <c r="H31" s="45">
        <f>G31/$D31*100</f>
        <v>26.338199513381994</v>
      </c>
      <c r="I31" s="44">
        <f>SUM(I11:I30)</f>
        <v>639</v>
      </c>
      <c r="J31" s="45">
        <f>I31/$D31*100</f>
        <v>7.773722627737226</v>
      </c>
      <c r="K31" s="44">
        <f>SUM(K11:K30)</f>
        <v>265</v>
      </c>
      <c r="L31" s="45">
        <f>K31/$D31*100</f>
        <v>3.223844282238443</v>
      </c>
      <c r="M31" s="44">
        <f>SUM(M11:M30)</f>
        <v>183</v>
      </c>
      <c r="N31" s="45">
        <f>M31/$D31*100</f>
        <v>2.226277372262774</v>
      </c>
      <c r="O31" s="44">
        <f>SUM(O11:O30)</f>
        <v>3252</v>
      </c>
      <c r="P31" s="46">
        <f>O31/$D31*100</f>
        <v>39.56204379562044</v>
      </c>
    </row>
    <row r="32" spans="1:16" x14ac:dyDescent="0.25">
      <c r="A32" s="13"/>
      <c r="B32" s="13"/>
      <c r="C32" s="13"/>
      <c r="D32" s="13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</row>
    <row r="33" spans="1:1" x14ac:dyDescent="0.25">
      <c r="A33" s="48" t="s">
        <v>32</v>
      </c>
    </row>
  </sheetData>
  <mergeCells count="5">
    <mergeCell ref="A7:A9"/>
    <mergeCell ref="B7:B9"/>
    <mergeCell ref="C7:C9"/>
    <mergeCell ref="D7:D9"/>
    <mergeCell ref="E7:N7"/>
  </mergeCells>
  <printOptions horizontalCentered="1"/>
  <pageMargins left="1.08" right="0.9" top="1.1499999999999999" bottom="0.9" header="0" footer="0"/>
  <pageSetup paperSize="9" scale="64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2024-09-05T06:58:21Z</dcterms:created>
  <dcterms:modified xsi:type="dcterms:W3CDTF">2024-09-05T06:58:44Z</dcterms:modified>
</cp:coreProperties>
</file>