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4 STATUS GIZI BALITA BERDASARKAN INDEKS BB.U, TB.U, DAN BB.TB\"/>
    </mc:Choice>
  </mc:AlternateContent>
  <xr:revisionPtr revIDLastSave="0" documentId="8_{C48ADA6A-2278-4C18-87F2-D65177ECE1F2}" xr6:coauthVersionLast="47" xr6:coauthVersionMax="47" xr10:uidLastSave="{00000000-0000-0000-0000-000000000000}"/>
  <bookViews>
    <workbookView xWindow="-108" yWindow="-108" windowWidth="23256" windowHeight="12456" xr2:uid="{C21B5D71-386D-41C4-A5B2-A59AA0BD3CFF}"/>
  </bookViews>
  <sheets>
    <sheet name="2023" sheetId="1" r:id="rId1"/>
  </sheets>
  <externalReferences>
    <externalReference r:id="rId2"/>
  </externalReferences>
  <definedNames>
    <definedName name="Z_730E2C64_B2C1_434F_B758_04E2943FA20D_.wvu.PrintArea" localSheetId="0">'2023'!$A$1:$U$35</definedName>
    <definedName name="Z_93528372_5BA8_11D6_9411_0000212D0BAF_.wvu.PrintArea" localSheetId="0">'2023'!$A$1:$U$35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N31" i="1" s="1"/>
  <c r="K31" i="1"/>
  <c r="L31" i="1" s="1"/>
  <c r="J31" i="1"/>
  <c r="H31" i="1"/>
  <c r="I31" i="1" s="1"/>
  <c r="G31" i="1"/>
  <c r="E31" i="1"/>
  <c r="F31" i="1" s="1"/>
  <c r="D31" i="1"/>
  <c r="N30" i="1"/>
  <c r="L30" i="1"/>
  <c r="I30" i="1"/>
  <c r="N29" i="1"/>
  <c r="L29" i="1"/>
  <c r="I29" i="1"/>
  <c r="F29" i="1"/>
  <c r="N28" i="1"/>
  <c r="L28" i="1"/>
  <c r="I28" i="1"/>
  <c r="F28" i="1"/>
  <c r="N27" i="1"/>
  <c r="L27" i="1"/>
  <c r="I27" i="1"/>
  <c r="F27" i="1"/>
  <c r="N26" i="1"/>
  <c r="L26" i="1"/>
  <c r="I26" i="1"/>
  <c r="F26" i="1"/>
  <c r="N25" i="1"/>
  <c r="L25" i="1"/>
  <c r="I25" i="1"/>
  <c r="F25" i="1"/>
  <c r="N24" i="1"/>
  <c r="L24" i="1"/>
  <c r="I24" i="1"/>
  <c r="F24" i="1"/>
  <c r="N23" i="1"/>
  <c r="L23" i="1"/>
  <c r="I23" i="1"/>
  <c r="F23" i="1"/>
  <c r="N22" i="1"/>
  <c r="L22" i="1"/>
  <c r="I22" i="1"/>
  <c r="F22" i="1"/>
  <c r="N21" i="1"/>
  <c r="L21" i="1"/>
  <c r="I21" i="1"/>
  <c r="F21" i="1"/>
  <c r="N20" i="1"/>
  <c r="L20" i="1"/>
  <c r="I20" i="1"/>
  <c r="F20" i="1"/>
  <c r="N19" i="1"/>
  <c r="L19" i="1"/>
  <c r="I19" i="1"/>
  <c r="F19" i="1"/>
  <c r="N18" i="1"/>
  <c r="L18" i="1"/>
  <c r="I18" i="1"/>
  <c r="F18" i="1"/>
  <c r="N17" i="1"/>
  <c r="L17" i="1"/>
  <c r="I17" i="1"/>
  <c r="F17" i="1"/>
  <c r="N16" i="1"/>
  <c r="L16" i="1"/>
  <c r="I16" i="1"/>
  <c r="F16" i="1"/>
  <c r="N15" i="1"/>
  <c r="L15" i="1"/>
  <c r="I15" i="1"/>
  <c r="F15" i="1"/>
  <c r="N14" i="1"/>
  <c r="L14" i="1"/>
  <c r="I14" i="1"/>
  <c r="F14" i="1"/>
  <c r="N13" i="1"/>
  <c r="L13" i="1"/>
  <c r="I13" i="1"/>
  <c r="F13" i="1"/>
  <c r="N12" i="1"/>
  <c r="L12" i="1"/>
  <c r="I12" i="1"/>
  <c r="F12" i="1"/>
  <c r="N11" i="1"/>
  <c r="L11" i="1"/>
  <c r="I11" i="1"/>
  <c r="F11" i="1"/>
  <c r="N10" i="1"/>
  <c r="L10" i="1"/>
  <c r="I10" i="1"/>
  <c r="F10" i="1"/>
  <c r="A5" i="1"/>
  <c r="A4" i="1"/>
</calcChain>
</file>

<file path=xl/sharedStrings.xml><?xml version="1.0" encoding="utf-8"?>
<sst xmlns="http://schemas.openxmlformats.org/spreadsheetml/2006/main" count="53" uniqueCount="43">
  <si>
    <t>TABEL  48</t>
  </si>
  <si>
    <t>STATUS GIZI BALITA BERDASARKAN INDEKS BB/U, TB/U, DAN BB/TB MENURUT KECAMATAN DAN PUSKESMAS</t>
  </si>
  <si>
    <t>NO</t>
  </si>
  <si>
    <t>KECAMATAN</t>
  </si>
  <si>
    <t>PUSKESMAS</t>
  </si>
  <si>
    <t>JUMLAH BALITA YANG DITIMBANG</t>
  </si>
  <si>
    <t>BALITA BERAT BADAN KURANG (BB/U)</t>
  </si>
  <si>
    <t>JUMLAH BALITA YANG DIUKUR TINGGI BADAN</t>
  </si>
  <si>
    <t>BALITA PENDEK (TB/U)</t>
  </si>
  <si>
    <t>JUMLAH BALITA YANG DIUKUR</t>
  </si>
  <si>
    <t>BALITA GIZI KURANG
(BB/TB : &lt; -2 s.d -3 SD)</t>
  </si>
  <si>
    <t>BALITA GIZI BURUK 
(BB/TB: &lt; -3 SD)</t>
  </si>
  <si>
    <t>JUMLAH</t>
  </si>
  <si>
    <t>%</t>
  </si>
  <si>
    <t xml:space="preserve">JUMLAH 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</si>
  <si>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</si>
  <si>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</si>
  <si>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</si>
  <si>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</si>
  <si>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</si>
  <si>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</si>
  <si>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</si>
  <si>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</si>
  <si>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</si>
  <si>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</si>
  <si>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</si>
  <si>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</si>
  <si>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</si>
  <si>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</si>
  <si>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</si>
  <si>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</si>
  <si>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</si>
  <si>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</si>
  <si>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</si>
  <si>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</si>
  <si>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</si>
  <si>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</si>
  <si>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</si>
  <si>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</si>
  <si>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</si>
  <si>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</si>
  <si>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</si>
  <si>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………………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</si>
</sst>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2" fillId="0" borderId="0" xfId="0" applyFont="1" applyAlignment="1">
      <alignment horizontal="center" vertical="center" wrapText="1"/>
    </xf>
    <xf numFmtId="0" fontId="4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7" fillId="0" borderId="15" xfId="0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2" fillId="2" borderId="24" xfId="0" applyFont="1" applyFill="1" applyBorder="1" applyAlignment="1">
      <alignment vertical="center"/>
    </xf>
    <xf numFmtId="164" fontId="7" fillId="0" borderId="25" xfId="1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29" xfId="0" applyNumberFormat="1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 3" xfId="1" xr:uid="{75ED5DBE-FBF9-405A-B4DD-C5595BC4D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71AB-28E5-4F47-A69C-81F0D6EC0C78}">
  <sheetPr>
    <tabColor rgb="FFFF0000"/>
    <pageSetUpPr fitToPage="1"/>
  </sheetPr>
  <dimension ref="A1:AF997"/>
  <sheetViews>
    <sheetView tabSelected="1" view="pageBreakPreview" zoomScale="90" zoomScaleNormal="100" zoomScaleSheetLayoutView="90" workbookViewId="0">
      <selection activeCell="R19" sqref="R19"/>
    </sheetView>
  </sheetViews>
  <sheetFormatPr defaultRowHeight="15" customHeight="1" x14ac:dyDescent="0.3"/>
  <cols>
    <col min="1" max="1" width="5.6640625" customWidth="1"/>
    <col min="2" max="2" width="21.6640625" customWidth="1"/>
    <col min="3" max="3" width="23.109375" customWidth="1"/>
    <col min="4" max="4" width="14" customWidth="1"/>
    <col min="5" max="5" width="10" customWidth="1"/>
    <col min="6" max="6" width="8.6640625" customWidth="1"/>
    <col min="7" max="7" width="14" customWidth="1"/>
    <col min="8" max="8" width="10.88671875" customWidth="1"/>
    <col min="9" max="9" width="8.6640625" customWidth="1"/>
    <col min="10" max="10" width="11.6640625" customWidth="1"/>
    <col min="11" max="11" width="10.109375" customWidth="1"/>
    <col min="12" max="12" width="8.6640625" customWidth="1"/>
    <col min="13" max="13" width="10.6640625" customWidth="1"/>
    <col min="14" max="14" width="8.6640625" customWidth="1"/>
    <col min="15" max="15" width="15.6640625" customWidth="1"/>
    <col min="16" max="16" width="13.88671875" customWidth="1"/>
    <col min="17" max="17" width="13" customWidth="1"/>
    <col min="18" max="18" width="13.44140625" customWidth="1"/>
    <col min="19" max="20" width="11.6640625" customWidth="1"/>
    <col min="21" max="23" width="8.33203125" customWidth="1"/>
    <col min="24" max="24" width="14" customWidth="1"/>
    <col min="25" max="25" width="12.6640625" customWidth="1"/>
    <col min="26" max="26" width="14.109375" customWidth="1"/>
    <col min="27" max="27" width="16" customWidth="1"/>
    <col min="28" max="28" width="16.44140625" customWidth="1"/>
    <col min="29" max="32" width="8.33203125" customWidth="1"/>
  </cols>
  <sheetData>
    <row r="1" spans="1:32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6.8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6.5" customHeight="1" x14ac:dyDescent="0.3">
      <c r="A4" s="7" t="str">
        <f>'[1]1'!$A$5</f>
        <v>KABUPATEN  BULUKUMBA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8"/>
      <c r="AA4" s="2"/>
      <c r="AB4" s="2"/>
      <c r="AC4" s="2"/>
      <c r="AD4" s="2"/>
      <c r="AE4" s="2"/>
      <c r="AF4" s="2"/>
    </row>
    <row r="5" spans="1:32" ht="16.5" customHeight="1" x14ac:dyDescent="0.3">
      <c r="A5" s="7" t="str">
        <f>'[1]1'!$A$6</f>
        <v>TAHUN 2023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2"/>
      <c r="P5" s="2"/>
      <c r="Q5" s="2"/>
      <c r="R5" s="6"/>
      <c r="S5" s="6"/>
      <c r="T5" s="6"/>
      <c r="U5" s="6"/>
      <c r="V5" s="6"/>
      <c r="W5" s="6"/>
      <c r="X5" s="2"/>
      <c r="Y5" s="2"/>
      <c r="Z5" s="8"/>
      <c r="AA5" s="6"/>
      <c r="AB5" s="6"/>
      <c r="AC5" s="6"/>
      <c r="AD5" s="6"/>
      <c r="AE5" s="6"/>
      <c r="AF5" s="6"/>
    </row>
    <row r="6" spans="1:32" ht="15.6" thickBo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92.25" customHeight="1" x14ac:dyDescent="0.3">
      <c r="A7" s="10" t="s">
        <v>2</v>
      </c>
      <c r="B7" s="10" t="s">
        <v>3</v>
      </c>
      <c r="C7" s="10" t="s">
        <v>4</v>
      </c>
      <c r="D7" s="11" t="s">
        <v>5</v>
      </c>
      <c r="E7" s="12" t="s">
        <v>6</v>
      </c>
      <c r="F7" s="13"/>
      <c r="G7" s="11" t="s">
        <v>7</v>
      </c>
      <c r="H7" s="12" t="s">
        <v>8</v>
      </c>
      <c r="I7" s="13"/>
      <c r="J7" s="11" t="s">
        <v>9</v>
      </c>
      <c r="K7" s="12" t="s">
        <v>10</v>
      </c>
      <c r="L7" s="13"/>
      <c r="M7" s="12" t="s">
        <v>11</v>
      </c>
      <c r="N7" s="13"/>
      <c r="O7" s="14"/>
      <c r="P7" s="6"/>
      <c r="Q7" s="2"/>
      <c r="R7" s="2"/>
      <c r="S7" s="2"/>
      <c r="T7" s="14"/>
      <c r="U7" s="14"/>
      <c r="V7" s="14"/>
      <c r="W7" s="14"/>
      <c r="X7" s="14"/>
      <c r="Y7" s="6"/>
      <c r="Z7" s="2"/>
      <c r="AA7" s="2"/>
      <c r="AB7" s="2"/>
      <c r="AC7" s="2"/>
      <c r="AD7" s="2"/>
      <c r="AE7" s="2"/>
      <c r="AF7" s="2"/>
    </row>
    <row r="8" spans="1:32" ht="34.5" customHeight="1" x14ac:dyDescent="0.3">
      <c r="A8" s="15"/>
      <c r="B8" s="15"/>
      <c r="C8" s="15"/>
      <c r="D8" s="15"/>
      <c r="E8" s="16" t="s">
        <v>12</v>
      </c>
      <c r="F8" s="17" t="s">
        <v>13</v>
      </c>
      <c r="G8" s="15"/>
      <c r="H8" s="16" t="s">
        <v>14</v>
      </c>
      <c r="I8" s="17" t="s">
        <v>13</v>
      </c>
      <c r="J8" s="15"/>
      <c r="K8" s="16" t="s">
        <v>14</v>
      </c>
      <c r="L8" s="17" t="s">
        <v>13</v>
      </c>
      <c r="M8" s="16" t="s">
        <v>14</v>
      </c>
      <c r="N8" s="17" t="s">
        <v>13</v>
      </c>
      <c r="O8" s="18"/>
      <c r="P8" s="1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6.5" customHeight="1" x14ac:dyDescent="0.3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20">
        <v>11</v>
      </c>
      <c r="L9" s="20">
        <v>12</v>
      </c>
      <c r="M9" s="20">
        <v>13</v>
      </c>
      <c r="N9" s="20">
        <v>14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 ht="16.5" customHeight="1" x14ac:dyDescent="0.3">
      <c r="A10" s="22">
        <v>1</v>
      </c>
      <c r="B10" s="23" t="s">
        <v>15</v>
      </c>
      <c r="C10" s="24" t="s">
        <v>16</v>
      </c>
      <c r="D10" s="25">
        <v>533</v>
      </c>
      <c r="E10" s="25">
        <v>44</v>
      </c>
      <c r="F10" s="26">
        <f t="shared" ref="F10:F28" si="0">E10/D10*100</f>
        <v>8.2551594746716699</v>
      </c>
      <c r="G10" s="25">
        <v>533</v>
      </c>
      <c r="H10" s="25">
        <v>101</v>
      </c>
      <c r="I10" s="26">
        <f t="shared" ref="I10:I30" si="1">H10/G10*100</f>
        <v>18.949343339587241</v>
      </c>
      <c r="J10" s="25">
        <v>533</v>
      </c>
      <c r="K10" s="25">
        <v>40</v>
      </c>
      <c r="L10" s="26">
        <f t="shared" ref="L10:L30" si="2">K10/J10*100</f>
        <v>7.5046904315197001</v>
      </c>
      <c r="M10" s="27">
        <v>1</v>
      </c>
      <c r="N10" s="26">
        <f t="shared" ref="N10:N30" si="3">M10/J10*100</f>
        <v>0.18761726078799248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6.5" customHeight="1" x14ac:dyDescent="0.3">
      <c r="A11" s="28"/>
      <c r="B11" s="29"/>
      <c r="C11" s="30" t="s">
        <v>17</v>
      </c>
      <c r="D11" s="25">
        <v>381</v>
      </c>
      <c r="E11" s="25">
        <v>16</v>
      </c>
      <c r="F11" s="31">
        <f t="shared" si="0"/>
        <v>4.1994750656167978</v>
      </c>
      <c r="G11" s="25">
        <v>417</v>
      </c>
      <c r="H11" s="25">
        <v>53</v>
      </c>
      <c r="I11" s="31">
        <f t="shared" si="1"/>
        <v>12.709832134292565</v>
      </c>
      <c r="J11" s="25">
        <v>417</v>
      </c>
      <c r="K11" s="32">
        <v>87</v>
      </c>
      <c r="L11" s="31">
        <f t="shared" si="2"/>
        <v>20.863309352517987</v>
      </c>
      <c r="M11" s="27">
        <v>0</v>
      </c>
      <c r="N11" s="31">
        <f t="shared" si="3"/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6.5" customHeight="1" x14ac:dyDescent="0.3">
      <c r="A12" s="33"/>
      <c r="B12" s="34"/>
      <c r="C12" s="30" t="s">
        <v>18</v>
      </c>
      <c r="D12" s="25">
        <v>440</v>
      </c>
      <c r="E12" s="25">
        <v>38</v>
      </c>
      <c r="F12" s="31">
        <f t="shared" si="0"/>
        <v>8.6363636363636367</v>
      </c>
      <c r="G12" s="25">
        <v>440</v>
      </c>
      <c r="H12" s="25">
        <v>111</v>
      </c>
      <c r="I12" s="31">
        <f t="shared" si="1"/>
        <v>25.227272727272727</v>
      </c>
      <c r="J12" s="25">
        <v>440</v>
      </c>
      <c r="K12" s="25">
        <v>249</v>
      </c>
      <c r="L12" s="31">
        <f t="shared" si="2"/>
        <v>56.590909090909093</v>
      </c>
      <c r="M12" s="32">
        <v>5</v>
      </c>
      <c r="N12" s="31">
        <f t="shared" si="3"/>
        <v>1.1363636363636365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6.5" customHeight="1" x14ac:dyDescent="0.3">
      <c r="A13" s="35">
        <v>2</v>
      </c>
      <c r="B13" s="36" t="s">
        <v>19</v>
      </c>
      <c r="C13" s="30" t="s">
        <v>20</v>
      </c>
      <c r="D13" s="25">
        <v>412</v>
      </c>
      <c r="E13" s="25">
        <v>37</v>
      </c>
      <c r="F13" s="31">
        <f t="shared" si="0"/>
        <v>8.9805825242718456</v>
      </c>
      <c r="G13" s="25">
        <v>412</v>
      </c>
      <c r="H13" s="25">
        <v>15</v>
      </c>
      <c r="I13" s="31">
        <f t="shared" si="1"/>
        <v>3.6407766990291259</v>
      </c>
      <c r="J13" s="25">
        <v>412</v>
      </c>
      <c r="K13" s="25">
        <v>87</v>
      </c>
      <c r="L13" s="31">
        <f t="shared" si="2"/>
        <v>21.11650485436893</v>
      </c>
      <c r="M13" s="32">
        <v>4</v>
      </c>
      <c r="N13" s="31">
        <f t="shared" si="3"/>
        <v>0.97087378640776689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6.5" customHeight="1" x14ac:dyDescent="0.3">
      <c r="A14" s="33"/>
      <c r="B14" s="34"/>
      <c r="C14" s="30" t="s">
        <v>21</v>
      </c>
      <c r="D14" s="25">
        <v>269</v>
      </c>
      <c r="E14" s="25">
        <v>34</v>
      </c>
      <c r="F14" s="31">
        <f t="shared" si="0"/>
        <v>12.639405204460965</v>
      </c>
      <c r="G14" s="25">
        <v>269</v>
      </c>
      <c r="H14" s="25">
        <v>42</v>
      </c>
      <c r="I14" s="31">
        <f t="shared" si="1"/>
        <v>15.613382899628252</v>
      </c>
      <c r="J14" s="25">
        <v>269</v>
      </c>
      <c r="K14" s="25">
        <v>1779</v>
      </c>
      <c r="L14" s="31">
        <f t="shared" si="2"/>
        <v>661.33828996282523</v>
      </c>
      <c r="M14" s="32">
        <v>8</v>
      </c>
      <c r="N14" s="31">
        <f t="shared" si="3"/>
        <v>2.9739776951672861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6.5" customHeight="1" x14ac:dyDescent="0.3">
      <c r="A15" s="37">
        <v>3</v>
      </c>
      <c r="B15" s="38" t="s">
        <v>22</v>
      </c>
      <c r="C15" s="30" t="s">
        <v>23</v>
      </c>
      <c r="D15" s="25">
        <v>985</v>
      </c>
      <c r="E15" s="25">
        <v>35</v>
      </c>
      <c r="F15" s="31">
        <f t="shared" si="0"/>
        <v>3.5532994923857872</v>
      </c>
      <c r="G15" s="25">
        <v>985</v>
      </c>
      <c r="H15" s="25">
        <v>68</v>
      </c>
      <c r="I15" s="31">
        <f t="shared" si="1"/>
        <v>6.9035532994923861</v>
      </c>
      <c r="J15" s="25">
        <v>985</v>
      </c>
      <c r="K15" s="25">
        <v>128</v>
      </c>
      <c r="L15" s="31">
        <f t="shared" si="2"/>
        <v>12.99492385786802</v>
      </c>
      <c r="M15" s="25">
        <v>5</v>
      </c>
      <c r="N15" s="31">
        <f t="shared" si="3"/>
        <v>0.50761421319796951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6.5" customHeight="1" x14ac:dyDescent="0.3">
      <c r="A16" s="35">
        <v>4</v>
      </c>
      <c r="B16" s="36" t="s">
        <v>24</v>
      </c>
      <c r="C16" s="30" t="s">
        <v>24</v>
      </c>
      <c r="D16" s="25">
        <v>778</v>
      </c>
      <c r="E16" s="25">
        <v>85</v>
      </c>
      <c r="F16" s="31">
        <f t="shared" si="0"/>
        <v>10.925449871465295</v>
      </c>
      <c r="G16" s="25">
        <v>778</v>
      </c>
      <c r="H16" s="25">
        <v>136</v>
      </c>
      <c r="I16" s="31">
        <f t="shared" si="1"/>
        <v>17.480719794344473</v>
      </c>
      <c r="J16" s="25">
        <v>778</v>
      </c>
      <c r="K16" s="25">
        <v>130</v>
      </c>
      <c r="L16" s="31">
        <f t="shared" si="2"/>
        <v>16.709511568123396</v>
      </c>
      <c r="M16" s="25">
        <v>23</v>
      </c>
      <c r="N16" s="31">
        <f t="shared" si="3"/>
        <v>2.9562982005141389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6.5" customHeight="1" x14ac:dyDescent="0.3">
      <c r="A17" s="28"/>
      <c r="B17" s="29"/>
      <c r="C17" s="30" t="s">
        <v>25</v>
      </c>
      <c r="D17" s="25">
        <v>134</v>
      </c>
      <c r="E17" s="25">
        <v>10</v>
      </c>
      <c r="F17" s="31">
        <f t="shared" si="0"/>
        <v>7.4626865671641784</v>
      </c>
      <c r="G17" s="25">
        <v>134</v>
      </c>
      <c r="H17" s="25">
        <v>4</v>
      </c>
      <c r="I17" s="31">
        <f t="shared" si="1"/>
        <v>2.9850746268656714</v>
      </c>
      <c r="J17" s="25">
        <v>134</v>
      </c>
      <c r="K17" s="25">
        <v>0</v>
      </c>
      <c r="L17" s="31">
        <f t="shared" si="2"/>
        <v>0</v>
      </c>
      <c r="M17" s="25">
        <v>0</v>
      </c>
      <c r="N17" s="31">
        <f t="shared" si="3"/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6.5" customHeight="1" x14ac:dyDescent="0.3">
      <c r="A18" s="33"/>
      <c r="B18" s="34"/>
      <c r="C18" s="30" t="s">
        <v>26</v>
      </c>
      <c r="D18" s="25">
        <v>595</v>
      </c>
      <c r="E18" s="25">
        <v>10</v>
      </c>
      <c r="F18" s="31">
        <f t="shared" si="0"/>
        <v>1.680672268907563</v>
      </c>
      <c r="G18" s="25">
        <v>595</v>
      </c>
      <c r="H18" s="25">
        <v>35</v>
      </c>
      <c r="I18" s="31">
        <f t="shared" si="1"/>
        <v>5.8823529411764701</v>
      </c>
      <c r="J18" s="25">
        <v>595</v>
      </c>
      <c r="K18" s="25">
        <v>142</v>
      </c>
      <c r="L18" s="31">
        <f t="shared" si="2"/>
        <v>23.865546218487395</v>
      </c>
      <c r="M18" s="25">
        <v>1</v>
      </c>
      <c r="N18" s="31">
        <f t="shared" si="3"/>
        <v>0.16806722689075632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6.5" customHeight="1" x14ac:dyDescent="0.3">
      <c r="A19" s="37">
        <v>5</v>
      </c>
      <c r="B19" s="38" t="s">
        <v>27</v>
      </c>
      <c r="C19" s="30" t="s">
        <v>27</v>
      </c>
      <c r="D19" s="25">
        <v>258</v>
      </c>
      <c r="E19" s="25">
        <v>10</v>
      </c>
      <c r="F19" s="31">
        <f t="shared" si="0"/>
        <v>3.8759689922480618</v>
      </c>
      <c r="G19" s="25">
        <v>258</v>
      </c>
      <c r="H19" s="25">
        <v>12</v>
      </c>
      <c r="I19" s="31">
        <f t="shared" si="1"/>
        <v>4.6511627906976747</v>
      </c>
      <c r="J19" s="25">
        <v>258</v>
      </c>
      <c r="K19" s="25">
        <v>40</v>
      </c>
      <c r="L19" s="31">
        <f t="shared" si="2"/>
        <v>15.503875968992247</v>
      </c>
      <c r="M19" s="25">
        <v>1</v>
      </c>
      <c r="N19" s="31">
        <f t="shared" si="3"/>
        <v>0.38759689922480622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6.5" customHeight="1" x14ac:dyDescent="0.3">
      <c r="A20" s="35">
        <v>6</v>
      </c>
      <c r="B20" s="36" t="s">
        <v>28</v>
      </c>
      <c r="C20" s="30" t="s">
        <v>28</v>
      </c>
      <c r="D20" s="25">
        <v>390</v>
      </c>
      <c r="E20" s="25">
        <v>21</v>
      </c>
      <c r="F20" s="31">
        <f t="shared" si="0"/>
        <v>5.384615384615385</v>
      </c>
      <c r="G20" s="25">
        <v>390</v>
      </c>
      <c r="H20" s="25">
        <v>78</v>
      </c>
      <c r="I20" s="31">
        <f t="shared" si="1"/>
        <v>20</v>
      </c>
      <c r="J20" s="25">
        <v>390</v>
      </c>
      <c r="K20" s="25">
        <v>74</v>
      </c>
      <c r="L20" s="31">
        <f t="shared" si="2"/>
        <v>18.974358974358974</v>
      </c>
      <c r="M20" s="25">
        <v>0</v>
      </c>
      <c r="N20" s="31">
        <f t="shared" si="3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6.5" customHeight="1" x14ac:dyDescent="0.3">
      <c r="A21" s="33"/>
      <c r="B21" s="34"/>
      <c r="C21" s="30" t="s">
        <v>29</v>
      </c>
      <c r="D21" s="25">
        <v>458</v>
      </c>
      <c r="E21" s="25">
        <v>19</v>
      </c>
      <c r="F21" s="31">
        <f t="shared" si="0"/>
        <v>4.1484716157205241</v>
      </c>
      <c r="G21" s="25">
        <v>458</v>
      </c>
      <c r="H21" s="25">
        <v>45</v>
      </c>
      <c r="I21" s="31">
        <f t="shared" si="1"/>
        <v>9.8253275109170293</v>
      </c>
      <c r="J21" s="25">
        <v>458</v>
      </c>
      <c r="K21" s="25">
        <v>25</v>
      </c>
      <c r="L21" s="31">
        <f t="shared" si="2"/>
        <v>5.4585152838427948</v>
      </c>
      <c r="M21" s="25">
        <v>0</v>
      </c>
      <c r="N21" s="31">
        <f t="shared" si="3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6.5" customHeight="1" x14ac:dyDescent="0.3">
      <c r="A22" s="35">
        <v>7</v>
      </c>
      <c r="B22" s="36" t="s">
        <v>30</v>
      </c>
      <c r="C22" s="30" t="s">
        <v>30</v>
      </c>
      <c r="D22" s="25">
        <v>321</v>
      </c>
      <c r="E22" s="25">
        <v>31</v>
      </c>
      <c r="F22" s="31">
        <f t="shared" si="0"/>
        <v>9.657320872274143</v>
      </c>
      <c r="G22" s="25">
        <v>321</v>
      </c>
      <c r="H22" s="25">
        <v>10</v>
      </c>
      <c r="I22" s="31">
        <f t="shared" si="1"/>
        <v>3.1152647975077881</v>
      </c>
      <c r="J22" s="25">
        <v>321</v>
      </c>
      <c r="K22" s="25">
        <v>134</v>
      </c>
      <c r="L22" s="31">
        <f t="shared" si="2"/>
        <v>41.744548286604363</v>
      </c>
      <c r="M22" s="25">
        <v>0</v>
      </c>
      <c r="N22" s="31">
        <f t="shared" si="3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6.5" customHeight="1" x14ac:dyDescent="0.3">
      <c r="A23" s="33"/>
      <c r="B23" s="34"/>
      <c r="C23" s="30" t="s">
        <v>31</v>
      </c>
      <c r="D23" s="25">
        <v>131</v>
      </c>
      <c r="E23" s="25">
        <v>14</v>
      </c>
      <c r="F23" s="31">
        <f t="shared" si="0"/>
        <v>10.687022900763358</v>
      </c>
      <c r="G23" s="25">
        <v>131</v>
      </c>
      <c r="H23" s="25">
        <v>10</v>
      </c>
      <c r="I23" s="31">
        <f t="shared" si="1"/>
        <v>7.6335877862595423</v>
      </c>
      <c r="J23" s="25">
        <v>131</v>
      </c>
      <c r="K23" s="25">
        <v>0</v>
      </c>
      <c r="L23" s="31">
        <f t="shared" si="2"/>
        <v>0</v>
      </c>
      <c r="M23" s="25">
        <v>1</v>
      </c>
      <c r="N23" s="31">
        <f t="shared" si="3"/>
        <v>0.76335877862595414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6.5" customHeight="1" x14ac:dyDescent="0.3">
      <c r="A24" s="35">
        <v>8</v>
      </c>
      <c r="B24" s="36" t="s">
        <v>32</v>
      </c>
      <c r="C24" s="30" t="s">
        <v>32</v>
      </c>
      <c r="D24" s="25">
        <v>275</v>
      </c>
      <c r="E24" s="25">
        <v>8</v>
      </c>
      <c r="F24" s="31">
        <f t="shared" si="0"/>
        <v>2.9090909090909092</v>
      </c>
      <c r="G24" s="25">
        <v>275</v>
      </c>
      <c r="H24" s="25">
        <v>13</v>
      </c>
      <c r="I24" s="31">
        <f t="shared" si="1"/>
        <v>4.7272727272727275</v>
      </c>
      <c r="J24" s="25">
        <v>275</v>
      </c>
      <c r="K24" s="25">
        <v>1</v>
      </c>
      <c r="L24" s="31">
        <f t="shared" si="2"/>
        <v>0.36363636363636365</v>
      </c>
      <c r="M24" s="25">
        <v>1</v>
      </c>
      <c r="N24" s="31">
        <f t="shared" si="3"/>
        <v>0.36363636363636365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6.5" customHeight="1" x14ac:dyDescent="0.3">
      <c r="A25" s="28"/>
      <c r="B25" s="29"/>
      <c r="C25" s="30" t="s">
        <v>33</v>
      </c>
      <c r="D25" s="25">
        <v>450</v>
      </c>
      <c r="E25" s="25">
        <v>17</v>
      </c>
      <c r="F25" s="31">
        <f t="shared" si="0"/>
        <v>3.7777777777777777</v>
      </c>
      <c r="G25" s="25">
        <v>450</v>
      </c>
      <c r="H25" s="25">
        <v>21</v>
      </c>
      <c r="I25" s="31">
        <f t="shared" si="1"/>
        <v>4.666666666666667</v>
      </c>
      <c r="J25" s="25">
        <v>450</v>
      </c>
      <c r="K25" s="25">
        <v>172</v>
      </c>
      <c r="L25" s="31">
        <f t="shared" si="2"/>
        <v>38.222222222222221</v>
      </c>
      <c r="M25" s="25">
        <v>0</v>
      </c>
      <c r="N25" s="31">
        <f t="shared" si="3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6.5" customHeight="1" x14ac:dyDescent="0.3">
      <c r="A26" s="33"/>
      <c r="B26" s="34"/>
      <c r="C26" s="30" t="s">
        <v>34</v>
      </c>
      <c r="D26" s="25">
        <v>263</v>
      </c>
      <c r="E26" s="25">
        <v>9</v>
      </c>
      <c r="F26" s="31">
        <f t="shared" si="0"/>
        <v>3.4220532319391634</v>
      </c>
      <c r="G26" s="25">
        <v>263</v>
      </c>
      <c r="H26" s="25">
        <v>29</v>
      </c>
      <c r="I26" s="31">
        <f t="shared" si="1"/>
        <v>11.02661596958175</v>
      </c>
      <c r="J26" s="25">
        <v>263</v>
      </c>
      <c r="K26" s="25">
        <v>35</v>
      </c>
      <c r="L26" s="31">
        <f t="shared" si="2"/>
        <v>13.307984790874524</v>
      </c>
      <c r="M26" s="25">
        <v>1</v>
      </c>
      <c r="N26" s="31">
        <f t="shared" si="3"/>
        <v>0.38022813688212925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6.5" customHeight="1" x14ac:dyDescent="0.3">
      <c r="A27" s="35">
        <v>9</v>
      </c>
      <c r="B27" s="36" t="s">
        <v>35</v>
      </c>
      <c r="C27" s="30" t="s">
        <v>36</v>
      </c>
      <c r="D27" s="25">
        <v>368</v>
      </c>
      <c r="E27" s="25">
        <v>7</v>
      </c>
      <c r="F27" s="31">
        <f t="shared" si="0"/>
        <v>1.9021739130434785</v>
      </c>
      <c r="G27" s="25">
        <v>368</v>
      </c>
      <c r="H27" s="25">
        <v>17</v>
      </c>
      <c r="I27" s="31">
        <f t="shared" si="1"/>
        <v>4.6195652173913038</v>
      </c>
      <c r="J27" s="25">
        <v>368</v>
      </c>
      <c r="K27" s="25">
        <v>15</v>
      </c>
      <c r="L27" s="31">
        <f t="shared" si="2"/>
        <v>4.0760869565217392</v>
      </c>
      <c r="M27" s="25">
        <v>1</v>
      </c>
      <c r="N27" s="31">
        <f t="shared" si="3"/>
        <v>0.27173913043478259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6.5" customHeight="1" x14ac:dyDescent="0.3">
      <c r="A28" s="28"/>
      <c r="B28" s="29"/>
      <c r="C28" s="30" t="s">
        <v>37</v>
      </c>
      <c r="D28" s="25">
        <v>453</v>
      </c>
      <c r="E28" s="25">
        <v>23</v>
      </c>
      <c r="F28" s="31">
        <f t="shared" si="0"/>
        <v>5.0772626931567331</v>
      </c>
      <c r="G28" s="25">
        <v>453</v>
      </c>
      <c r="H28" s="25">
        <v>115</v>
      </c>
      <c r="I28" s="31">
        <f t="shared" si="1"/>
        <v>25.386313465783665</v>
      </c>
      <c r="J28" s="25">
        <v>453</v>
      </c>
      <c r="K28" s="25">
        <v>289</v>
      </c>
      <c r="L28" s="31">
        <f t="shared" si="2"/>
        <v>63.796909492273734</v>
      </c>
      <c r="M28" s="25">
        <v>2</v>
      </c>
      <c r="N28" s="31">
        <f t="shared" si="3"/>
        <v>0.44150110375275936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6.5" customHeight="1" x14ac:dyDescent="0.3">
      <c r="A29" s="39"/>
      <c r="B29" s="40"/>
      <c r="C29" s="30" t="s">
        <v>38</v>
      </c>
      <c r="D29" s="25">
        <v>139</v>
      </c>
      <c r="E29" s="25">
        <v>3</v>
      </c>
      <c r="F29" s="31">
        <f>E29/D29*100</f>
        <v>2.1582733812949639</v>
      </c>
      <c r="G29" s="25">
        <v>139</v>
      </c>
      <c r="H29" s="25">
        <v>22</v>
      </c>
      <c r="I29" s="31">
        <f t="shared" si="1"/>
        <v>15.827338129496402</v>
      </c>
      <c r="J29" s="25">
        <v>139</v>
      </c>
      <c r="K29" s="27">
        <v>164</v>
      </c>
      <c r="L29" s="31">
        <f t="shared" si="2"/>
        <v>117.98561151079137</v>
      </c>
      <c r="M29" s="32">
        <v>0</v>
      </c>
      <c r="N29" s="31">
        <f t="shared" si="3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6.5" customHeight="1" x14ac:dyDescent="0.3">
      <c r="A30" s="35">
        <v>10</v>
      </c>
      <c r="B30" s="36" t="s">
        <v>39</v>
      </c>
      <c r="C30" s="41" t="s">
        <v>40</v>
      </c>
      <c r="D30" s="25">
        <v>519</v>
      </c>
      <c r="E30" s="25">
        <v>45</v>
      </c>
      <c r="F30" s="42">
        <v>7.216494845360824</v>
      </c>
      <c r="G30" s="25">
        <v>519</v>
      </c>
      <c r="H30" s="25">
        <v>79</v>
      </c>
      <c r="I30" s="43">
        <f t="shared" si="1"/>
        <v>15.221579961464354</v>
      </c>
      <c r="J30" s="25">
        <v>519</v>
      </c>
      <c r="K30" s="25">
        <v>307</v>
      </c>
      <c r="L30" s="43">
        <f t="shared" si="2"/>
        <v>59.152215799614638</v>
      </c>
      <c r="M30" s="25">
        <v>5</v>
      </c>
      <c r="N30" s="31">
        <f t="shared" si="3"/>
        <v>0.96339113680154131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9.5" customHeight="1" thickBot="1" x14ac:dyDescent="0.35">
      <c r="A31" s="44" t="s">
        <v>41</v>
      </c>
      <c r="B31" s="45"/>
      <c r="C31" s="46"/>
      <c r="D31" s="47">
        <f>SUM(D10:D30)</f>
        <v>8552</v>
      </c>
      <c r="E31" s="48">
        <f>SUM(E10:E30)</f>
        <v>516</v>
      </c>
      <c r="F31" s="49">
        <f>E31/D31*100</f>
        <v>6.033676333021516</v>
      </c>
      <c r="G31" s="47">
        <f>SUM(G10:G30)</f>
        <v>8588</v>
      </c>
      <c r="H31" s="48">
        <f>SUM(H10:H30)</f>
        <v>1016</v>
      </c>
      <c r="I31" s="49">
        <f>H31/G31*100</f>
        <v>11.830461108523521</v>
      </c>
      <c r="J31" s="47">
        <f>SUM(J10:J30)</f>
        <v>8588</v>
      </c>
      <c r="K31" s="48">
        <f>SUM(K10:K30)</f>
        <v>3898</v>
      </c>
      <c r="L31" s="49">
        <f>K31/J31*100</f>
        <v>45.388914764788076</v>
      </c>
      <c r="M31" s="48">
        <f>SUM(M10:M30)</f>
        <v>59</v>
      </c>
      <c r="N31" s="49">
        <f>M31/J31*100</f>
        <v>0.6870051234280391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9.5" customHeight="1" x14ac:dyDescent="0.3">
      <c r="A33" s="2" t="s">
        <v>42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6" x14ac:dyDescent="0.3">
      <c r="A34" s="5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</sheetData>
  <mergeCells count="13">
    <mergeCell ref="J7:J8"/>
    <mergeCell ref="K7:L7"/>
    <mergeCell ref="M7:N7"/>
    <mergeCell ref="A3:L3"/>
    <mergeCell ref="A4:N4"/>
    <mergeCell ref="A5:N5"/>
    <mergeCell ref="A7:A8"/>
    <mergeCell ref="B7:B8"/>
    <mergeCell ref="C7:C8"/>
    <mergeCell ref="D7:D8"/>
    <mergeCell ref="E7:F7"/>
    <mergeCell ref="G7:G8"/>
    <mergeCell ref="H7:I7"/>
  </mergeCells>
  <printOptions horizontalCentered="1"/>
  <pageMargins left="0.63" right="0.53" top="1.07" bottom="0.90551181102362199" header="0" footer="0"/>
  <pageSetup paperSize="9" scale="7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'2023'!Z_730E2C64_B2C1_434F_B758_04E2943FA20D_.wvu.PrintArea</vt:lpstr>
      <vt:lpstr>'2023'!Z_93528372_5BA8_11D6_9411_0000212D0BAF_.wvu.PrintArea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2024-10-16T01:31:15Z</dcterms:created>
  <dcterms:modified xsi:type="dcterms:W3CDTF">2024-10-16T01:31:29Z</dcterms:modified>
</cp:coreProperties>
</file>