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49 CAKUPAN PELAYANAN KESEHATAN USIA LANJUT MENURUT JENIS KELAMIN\"/>
    </mc:Choice>
  </mc:AlternateContent>
  <xr:revisionPtr revIDLastSave="0" documentId="13_ncr:1_{32965F30-2BF9-4913-A65C-ABF000436292}" xr6:coauthVersionLast="47" xr6:coauthVersionMax="47" xr10:uidLastSave="{00000000-0000-0000-0000-000000000000}"/>
  <bookViews>
    <workbookView xWindow="-108" yWindow="-108" windowWidth="23256" windowHeight="12456" xr2:uid="{DC01CC1F-CB9C-4A1B-A49D-08395CE7665F}"/>
  </bookViews>
  <sheets>
    <sheet name="2021" sheetId="1" r:id="rId1"/>
  </sheets>
  <externalReferences>
    <externalReference r:id="rId2"/>
  </externalReferences>
  <definedNames>
    <definedName name="_xlnm.Print_Area" localSheetId="0">'2021'!$A$1:$M$35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J32" i="1" s="1"/>
  <c r="G32" i="1"/>
  <c r="H32" i="1" s="1"/>
  <c r="F32" i="1"/>
  <c r="G34" i="1" s="1"/>
  <c r="E32" i="1"/>
  <c r="D32" i="1"/>
  <c r="K31" i="1"/>
  <c r="L31" i="1" s="1"/>
  <c r="J31" i="1"/>
  <c r="H31" i="1"/>
  <c r="F31" i="1"/>
  <c r="C31" i="1"/>
  <c r="B31" i="1"/>
  <c r="A31" i="1"/>
  <c r="K30" i="1"/>
  <c r="L30" i="1" s="1"/>
  <c r="J30" i="1"/>
  <c r="H30" i="1"/>
  <c r="F30" i="1"/>
  <c r="C30" i="1"/>
  <c r="L29" i="1"/>
  <c r="K29" i="1"/>
  <c r="J29" i="1"/>
  <c r="H29" i="1"/>
  <c r="F29" i="1"/>
  <c r="C29" i="1"/>
  <c r="B29" i="1"/>
  <c r="A29" i="1"/>
  <c r="L28" i="1"/>
  <c r="K28" i="1"/>
  <c r="J28" i="1"/>
  <c r="H28" i="1"/>
  <c r="F28" i="1"/>
  <c r="C28" i="1"/>
  <c r="K27" i="1"/>
  <c r="L27" i="1" s="1"/>
  <c r="J27" i="1"/>
  <c r="H27" i="1"/>
  <c r="F27" i="1"/>
  <c r="C27" i="1"/>
  <c r="K26" i="1"/>
  <c r="L26" i="1" s="1"/>
  <c r="J26" i="1"/>
  <c r="H26" i="1"/>
  <c r="F26" i="1"/>
  <c r="C26" i="1"/>
  <c r="B26" i="1"/>
  <c r="A26" i="1"/>
  <c r="K25" i="1"/>
  <c r="L25" i="1" s="1"/>
  <c r="J25" i="1"/>
  <c r="H25" i="1"/>
  <c r="F25" i="1"/>
  <c r="C25" i="1"/>
  <c r="K24" i="1"/>
  <c r="L24" i="1" s="1"/>
  <c r="J24" i="1"/>
  <c r="H24" i="1"/>
  <c r="F24" i="1"/>
  <c r="C24" i="1"/>
  <c r="B24" i="1"/>
  <c r="A24" i="1"/>
  <c r="K23" i="1"/>
  <c r="L23" i="1" s="1"/>
  <c r="J23" i="1"/>
  <c r="H23" i="1"/>
  <c r="F23" i="1"/>
  <c r="C23" i="1"/>
  <c r="L22" i="1"/>
  <c r="K22" i="1"/>
  <c r="J22" i="1"/>
  <c r="H22" i="1"/>
  <c r="F22" i="1"/>
  <c r="C22" i="1"/>
  <c r="B22" i="1"/>
  <c r="A22" i="1"/>
  <c r="L21" i="1"/>
  <c r="K21" i="1"/>
  <c r="J21" i="1"/>
  <c r="H21" i="1"/>
  <c r="F21" i="1"/>
  <c r="C21" i="1"/>
  <c r="B21" i="1"/>
  <c r="A21" i="1"/>
  <c r="L20" i="1"/>
  <c r="K20" i="1"/>
  <c r="J20" i="1"/>
  <c r="H20" i="1"/>
  <c r="F20" i="1"/>
  <c r="C20" i="1"/>
  <c r="K19" i="1"/>
  <c r="L19" i="1" s="1"/>
  <c r="J19" i="1"/>
  <c r="H19" i="1"/>
  <c r="F19" i="1"/>
  <c r="C19" i="1"/>
  <c r="K18" i="1"/>
  <c r="L18" i="1" s="1"/>
  <c r="J18" i="1"/>
  <c r="H18" i="1"/>
  <c r="F18" i="1"/>
  <c r="C18" i="1"/>
  <c r="B18" i="1"/>
  <c r="A18" i="1"/>
  <c r="K17" i="1"/>
  <c r="L17" i="1" s="1"/>
  <c r="J17" i="1"/>
  <c r="H17" i="1"/>
  <c r="F17" i="1"/>
  <c r="C17" i="1"/>
  <c r="B17" i="1"/>
  <c r="A17" i="1"/>
  <c r="K16" i="1"/>
  <c r="L16" i="1" s="1"/>
  <c r="J16" i="1"/>
  <c r="H16" i="1"/>
  <c r="F16" i="1"/>
  <c r="C16" i="1"/>
  <c r="K15" i="1"/>
  <c r="L15" i="1" s="1"/>
  <c r="J15" i="1"/>
  <c r="H15" i="1"/>
  <c r="F15" i="1"/>
  <c r="C15" i="1"/>
  <c r="B15" i="1"/>
  <c r="A15" i="1"/>
  <c r="K14" i="1"/>
  <c r="L14" i="1" s="1"/>
  <c r="J14" i="1"/>
  <c r="H14" i="1"/>
  <c r="F14" i="1"/>
  <c r="C14" i="1"/>
  <c r="L13" i="1"/>
  <c r="K13" i="1"/>
  <c r="J13" i="1"/>
  <c r="H13" i="1"/>
  <c r="F13" i="1"/>
  <c r="C13" i="1"/>
  <c r="K12" i="1"/>
  <c r="K32" i="1" s="1"/>
  <c r="L32" i="1" s="1"/>
  <c r="J12" i="1"/>
  <c r="H12" i="1"/>
  <c r="F12" i="1"/>
  <c r="C12" i="1"/>
  <c r="B12" i="1"/>
  <c r="A12" i="1"/>
  <c r="F5" i="1"/>
  <c r="E5" i="1"/>
  <c r="F4" i="1"/>
  <c r="E4" i="1"/>
  <c r="L12" i="1" l="1"/>
</calcChain>
</file>

<file path=xl/sharedStrings.xml><?xml version="1.0" encoding="utf-8"?>
<sst xmlns="http://schemas.openxmlformats.org/spreadsheetml/2006/main" count="36" uniqueCount="30">
  <si>
    <t>TABEL 49</t>
  </si>
  <si>
    <t>CAKUPAN PELAYANAN KESEHATAN USIA LANJUT MENURUT JENIS KELAMIN, KECAMATAN, DAN PUSKESMAS</t>
  </si>
  <si>
    <t>NO</t>
  </si>
  <si>
    <t>KECAMATAN</t>
  </si>
  <si>
    <t>PUSKESMAS</t>
  </si>
  <si>
    <t>USIA LANJUT (60TAHUN+)</t>
  </si>
  <si>
    <t>JUMLAH</t>
  </si>
  <si>
    <t>MENDAPAT PELAYANAN KESEHATAN</t>
  </si>
  <si>
    <t>L</t>
  </si>
  <si>
    <t>P</t>
  </si>
  <si>
    <t>L+P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</si>
  <si>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</si>
  <si>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</si>
  <si>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</si>
  <si>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</si>
  <si>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</si>
  <si>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</si>
  <si>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</si>
  <si>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</si>
  <si>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</si>
  <si>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</si>
  <si>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</si>
  <si>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</si>
  <si>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</si>
  <si>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33,98</t>
  </si>
  <si>
    <t>59,80</t>
  </si>
  <si>
    <t>59,08</t>
  </si>
  <si>
    <t>31,04</t>
  </si>
  <si>
    <t>JUMLAH (KAB/KOTA)</t>
  </si>
  <si>
    <t>Sumber: Seksi Kesehatan Keluarga dan Gizi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</si>
</sst>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0_);\(0.00\)"/>
    <numFmt numFmtId="166" formatCode="0.0_);\(0.0\)"/>
  </numFmts>
  <fonts count="9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1" fontId="2" fillId="2" borderId="0" xfId="1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" fontId="3" fillId="2" borderId="0" xfId="1" applyNumberFormat="1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Continuous" vertical="center"/>
    </xf>
    <xf numFmtId="0" fontId="2" fillId="2" borderId="1" xfId="0" applyFont="1" applyFill="1" applyBorder="1" applyAlignment="1">
      <alignment vertical="center"/>
    </xf>
    <xf numFmtId="1" fontId="2" fillId="2" borderId="0" xfId="1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37" fontId="2" fillId="2" borderId="13" xfId="1" applyNumberFormat="1" applyFont="1" applyFill="1" applyBorder="1" applyAlignment="1">
      <alignment vertical="center"/>
    </xf>
    <xf numFmtId="165" fontId="2" fillId="2" borderId="13" xfId="1" applyNumberFormat="1" applyFont="1" applyFill="1" applyBorder="1" applyAlignment="1">
      <alignment vertical="center"/>
    </xf>
    <xf numFmtId="166" fontId="2" fillId="2" borderId="13" xfId="1" applyNumberFormat="1" applyFont="1" applyFill="1" applyBorder="1" applyAlignment="1">
      <alignment vertical="center"/>
    </xf>
    <xf numFmtId="165" fontId="2" fillId="2" borderId="14" xfId="1" applyNumberFormat="1" applyFont="1" applyFill="1" applyBorder="1" applyAlignment="1">
      <alignment vertical="center"/>
    </xf>
    <xf numFmtId="1" fontId="2" fillId="2" borderId="0" xfId="0" applyNumberFormat="1" applyFont="1" applyFill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37" fontId="2" fillId="2" borderId="16" xfId="1" applyNumberFormat="1" applyFont="1" applyFill="1" applyBorder="1" applyAlignment="1">
      <alignment vertical="center"/>
    </xf>
    <xf numFmtId="165" fontId="2" fillId="2" borderId="16" xfId="1" applyNumberFormat="1" applyFont="1" applyFill="1" applyBorder="1" applyAlignment="1">
      <alignment vertical="center"/>
    </xf>
    <xf numFmtId="166" fontId="2" fillId="2" borderId="16" xfId="1" applyNumberFormat="1" applyFont="1" applyFill="1" applyBorder="1" applyAlignment="1">
      <alignment vertical="center"/>
    </xf>
    <xf numFmtId="165" fontId="2" fillId="2" borderId="17" xfId="1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37" fontId="5" fillId="2" borderId="16" xfId="1" applyNumberFormat="1" applyFont="1" applyFill="1" applyBorder="1" applyAlignment="1">
      <alignment vertical="center"/>
    </xf>
    <xf numFmtId="165" fontId="5" fillId="2" borderId="16" xfId="1" applyNumberFormat="1" applyFont="1" applyFill="1" applyBorder="1" applyAlignment="1">
      <alignment vertical="center"/>
    </xf>
    <xf numFmtId="166" fontId="5" fillId="2" borderId="16" xfId="1" applyNumberFormat="1" applyFont="1" applyFill="1" applyBorder="1" applyAlignment="1">
      <alignment vertical="center"/>
    </xf>
    <xf numFmtId="165" fontId="5" fillId="2" borderId="17" xfId="1" applyNumberFormat="1" applyFont="1" applyFill="1" applyBorder="1" applyAlignment="1">
      <alignment vertical="center"/>
    </xf>
    <xf numFmtId="1" fontId="6" fillId="2" borderId="0" xfId="1" applyNumberFormat="1" applyFont="1" applyFill="1" applyBorder="1" applyAlignment="1">
      <alignment vertical="center"/>
    </xf>
    <xf numFmtId="10" fontId="6" fillId="2" borderId="0" xfId="1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37" fontId="5" fillId="2" borderId="19" xfId="1" applyNumberFormat="1" applyFont="1" applyFill="1" applyBorder="1" applyAlignment="1">
      <alignment vertical="center"/>
    </xf>
    <xf numFmtId="165" fontId="5" fillId="2" borderId="19" xfId="1" applyNumberFormat="1" applyFont="1" applyFill="1" applyBorder="1" applyAlignment="1">
      <alignment vertical="center"/>
    </xf>
    <xf numFmtId="166" fontId="5" fillId="2" borderId="19" xfId="1" applyNumberFormat="1" applyFont="1" applyFill="1" applyBorder="1" applyAlignment="1">
      <alignment vertical="center"/>
    </xf>
    <xf numFmtId="165" fontId="5" fillId="2" borderId="20" xfId="1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37" fontId="8" fillId="2" borderId="23" xfId="1" applyNumberFormat="1" applyFont="1" applyFill="1" applyBorder="1" applyAlignment="1">
      <alignment vertical="center"/>
    </xf>
    <xf numFmtId="165" fontId="8" fillId="2" borderId="23" xfId="1" applyNumberFormat="1" applyFont="1" applyFill="1" applyBorder="1" applyAlignment="1">
      <alignment vertical="center"/>
    </xf>
    <xf numFmtId="166" fontId="8" fillId="2" borderId="23" xfId="1" applyNumberFormat="1" applyFont="1" applyFill="1" applyBorder="1" applyAlignment="1">
      <alignment vertical="center"/>
    </xf>
    <xf numFmtId="165" fontId="8" fillId="2" borderId="24" xfId="1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37" fontId="2" fillId="2" borderId="0" xfId="0" applyNumberFormat="1" applyFont="1" applyFill="1" applyAlignment="1">
      <alignment vertical="center"/>
    </xf>
    <xf numFmtId="37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</cellXfs>
  <cellStyles count="2">
    <cellStyle name="Comma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0.00_);\(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6" formatCode="0.0_);\(0.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65" formatCode="0.00_);\(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1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636453-3272-487B-9125-7D6F29ED6C5E}" name="Table115" displayName="Table115" ref="A11:L32" totalsRowShown="0" headerRowDxfId="15" dataDxfId="14" headerRowBorderDxfId="12" tableBorderDxfId="13" dataCellStyle="Comma">
  <autoFilter ref="A11:L32" xr:uid="{835AC407-EBB2-45E0-B042-D3ECAE5AEE57}"/>
  <tableColumns count="12">
    <tableColumn id="1" xr3:uid="{EA798BD7-240D-4C59-9B9C-827C4ECEC165}" name="1" dataDxfId="11"/>
    <tableColumn id="2" xr3:uid="{64150ED5-D145-4268-B766-0547957A4E1D}" name="2" dataDxfId="10"/>
    <tableColumn id="3" xr3:uid="{7763AA52-210A-4ABB-8B79-1E677A9F4A88}" name="3" dataDxfId="9"/>
    <tableColumn id="4" xr3:uid="{C50E4BDA-DAB6-42B2-ADFE-3A911B754FD9}" name="4" dataDxfId="8"/>
    <tableColumn id="5" xr3:uid="{867D2A74-4718-4AE9-915E-8F6EBB7E6545}" name="5" dataDxfId="7"/>
    <tableColumn id="6" xr3:uid="{0B248639-6CCF-4847-958A-1F1611B7120C}" name="6" dataDxfId="6" dataCellStyle="Comma"/>
    <tableColumn id="7" xr3:uid="{E606F8FB-D241-4B4D-ABED-D4D6D5115FD5}" name="7" dataDxfId="5"/>
    <tableColumn id="8" xr3:uid="{D653C8FA-BC82-4C2A-8238-7FB825BE71D4}" name="8" dataDxfId="4" dataCellStyle="Comma">
      <calculatedColumnFormula>G12/D12*100</calculatedColumnFormula>
    </tableColumn>
    <tableColumn id="9" xr3:uid="{96A99DFA-E78F-407F-BAC7-6A76427D6711}" name="9" dataDxfId="3"/>
    <tableColumn id="10" xr3:uid="{92C8311C-9B01-4749-B3AA-8D3BB8ECCBDD}" name="10" dataDxfId="2" dataCellStyle="Comma">
      <calculatedColumnFormula>I12/E12*100</calculatedColumnFormula>
    </tableColumn>
    <tableColumn id="11" xr3:uid="{A87E955F-0162-4125-9BDA-026A6AB5DCC1}" name="11" dataDxfId="1" dataCellStyle="Comma"/>
    <tableColumn id="12" xr3:uid="{266AD251-45E3-48EA-88CF-412A29327718}" name="12" dataDxfId="0" dataCellStyle="Comma">
      <calculatedColumnFormula>K12/F12*100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01C34-DF98-4BC6-B5EE-06F584531C8F}">
  <sheetPr codeName="Sheet46">
    <tabColor theme="4"/>
  </sheetPr>
  <dimension ref="A1:T37"/>
  <sheetViews>
    <sheetView tabSelected="1" view="pageBreakPreview" topLeftCell="A34" zoomScale="85" zoomScaleNormal="75" zoomScaleSheetLayoutView="85" workbookViewId="0">
      <selection activeCell="E61" sqref="E61"/>
    </sheetView>
  </sheetViews>
  <sheetFormatPr defaultColWidth="9.109375" defaultRowHeight="15" x14ac:dyDescent="0.25"/>
  <cols>
    <col min="1" max="1" width="5.6640625" style="2" customWidth="1"/>
    <col min="2" max="2" width="21.6640625" style="2" customWidth="1"/>
    <col min="3" max="3" width="26.88671875" style="2" customWidth="1"/>
    <col min="4" max="4" width="14.88671875" style="2" customWidth="1"/>
    <col min="5" max="5" width="13.33203125" style="2" customWidth="1"/>
    <col min="6" max="6" width="12.44140625" style="2" customWidth="1"/>
    <col min="7" max="7" width="11.6640625" style="2" customWidth="1"/>
    <col min="8" max="8" width="13.109375" style="2" customWidth="1"/>
    <col min="9" max="9" width="10.6640625" style="2" customWidth="1"/>
    <col min="10" max="10" width="13" style="2" customWidth="1"/>
    <col min="11" max="11" width="12.44140625" style="2" customWidth="1"/>
    <col min="12" max="12" width="12.88671875" style="2" customWidth="1"/>
    <col min="13" max="14" width="9.109375" style="2"/>
    <col min="15" max="16" width="12" style="3" bestFit="1" customWidth="1"/>
    <col min="17" max="17" width="13.33203125" style="2" customWidth="1"/>
    <col min="18" max="19" width="11.109375" style="2" bestFit="1" customWidth="1"/>
    <col min="20" max="256" width="9.109375" style="2"/>
    <col min="257" max="257" width="5.6640625" style="2" customWidth="1"/>
    <col min="258" max="258" width="21.6640625" style="2" customWidth="1"/>
    <col min="259" max="259" width="26.88671875" style="2" customWidth="1"/>
    <col min="260" max="260" width="14.88671875" style="2" customWidth="1"/>
    <col min="261" max="261" width="13.33203125" style="2" customWidth="1"/>
    <col min="262" max="262" width="12.44140625" style="2" customWidth="1"/>
    <col min="263" max="263" width="11.6640625" style="2" customWidth="1"/>
    <col min="264" max="264" width="13.109375" style="2" customWidth="1"/>
    <col min="265" max="265" width="10.6640625" style="2" customWidth="1"/>
    <col min="266" max="266" width="13" style="2" customWidth="1"/>
    <col min="267" max="267" width="12.44140625" style="2" customWidth="1"/>
    <col min="268" max="268" width="12.88671875" style="2" customWidth="1"/>
    <col min="269" max="270" width="9.109375" style="2"/>
    <col min="271" max="272" width="12" style="2" bestFit="1" customWidth="1"/>
    <col min="273" max="273" width="13.33203125" style="2" customWidth="1"/>
    <col min="274" max="275" width="11.109375" style="2" bestFit="1" customWidth="1"/>
    <col min="276" max="512" width="9.109375" style="2"/>
    <col min="513" max="513" width="5.6640625" style="2" customWidth="1"/>
    <col min="514" max="514" width="21.6640625" style="2" customWidth="1"/>
    <col min="515" max="515" width="26.88671875" style="2" customWidth="1"/>
    <col min="516" max="516" width="14.88671875" style="2" customWidth="1"/>
    <col min="517" max="517" width="13.33203125" style="2" customWidth="1"/>
    <col min="518" max="518" width="12.44140625" style="2" customWidth="1"/>
    <col min="519" max="519" width="11.6640625" style="2" customWidth="1"/>
    <col min="520" max="520" width="13.109375" style="2" customWidth="1"/>
    <col min="521" max="521" width="10.6640625" style="2" customWidth="1"/>
    <col min="522" max="522" width="13" style="2" customWidth="1"/>
    <col min="523" max="523" width="12.44140625" style="2" customWidth="1"/>
    <col min="524" max="524" width="12.88671875" style="2" customWidth="1"/>
    <col min="525" max="526" width="9.109375" style="2"/>
    <col min="527" max="528" width="12" style="2" bestFit="1" customWidth="1"/>
    <col min="529" max="529" width="13.33203125" style="2" customWidth="1"/>
    <col min="530" max="531" width="11.109375" style="2" bestFit="1" customWidth="1"/>
    <col min="532" max="768" width="9.109375" style="2"/>
    <col min="769" max="769" width="5.6640625" style="2" customWidth="1"/>
    <col min="770" max="770" width="21.6640625" style="2" customWidth="1"/>
    <col min="771" max="771" width="26.88671875" style="2" customWidth="1"/>
    <col min="772" max="772" width="14.88671875" style="2" customWidth="1"/>
    <col min="773" max="773" width="13.33203125" style="2" customWidth="1"/>
    <col min="774" max="774" width="12.44140625" style="2" customWidth="1"/>
    <col min="775" max="775" width="11.6640625" style="2" customWidth="1"/>
    <col min="776" max="776" width="13.109375" style="2" customWidth="1"/>
    <col min="777" max="777" width="10.6640625" style="2" customWidth="1"/>
    <col min="778" max="778" width="13" style="2" customWidth="1"/>
    <col min="779" max="779" width="12.44140625" style="2" customWidth="1"/>
    <col min="780" max="780" width="12.88671875" style="2" customWidth="1"/>
    <col min="781" max="782" width="9.109375" style="2"/>
    <col min="783" max="784" width="12" style="2" bestFit="1" customWidth="1"/>
    <col min="785" max="785" width="13.33203125" style="2" customWidth="1"/>
    <col min="786" max="787" width="11.109375" style="2" bestFit="1" customWidth="1"/>
    <col min="788" max="1024" width="9.109375" style="2"/>
    <col min="1025" max="1025" width="5.6640625" style="2" customWidth="1"/>
    <col min="1026" max="1026" width="21.6640625" style="2" customWidth="1"/>
    <col min="1027" max="1027" width="26.88671875" style="2" customWidth="1"/>
    <col min="1028" max="1028" width="14.88671875" style="2" customWidth="1"/>
    <col min="1029" max="1029" width="13.33203125" style="2" customWidth="1"/>
    <col min="1030" max="1030" width="12.44140625" style="2" customWidth="1"/>
    <col min="1031" max="1031" width="11.6640625" style="2" customWidth="1"/>
    <col min="1032" max="1032" width="13.109375" style="2" customWidth="1"/>
    <col min="1033" max="1033" width="10.6640625" style="2" customWidth="1"/>
    <col min="1034" max="1034" width="13" style="2" customWidth="1"/>
    <col min="1035" max="1035" width="12.44140625" style="2" customWidth="1"/>
    <col min="1036" max="1036" width="12.88671875" style="2" customWidth="1"/>
    <col min="1037" max="1038" width="9.109375" style="2"/>
    <col min="1039" max="1040" width="12" style="2" bestFit="1" customWidth="1"/>
    <col min="1041" max="1041" width="13.33203125" style="2" customWidth="1"/>
    <col min="1042" max="1043" width="11.109375" style="2" bestFit="1" customWidth="1"/>
    <col min="1044" max="1280" width="9.109375" style="2"/>
    <col min="1281" max="1281" width="5.6640625" style="2" customWidth="1"/>
    <col min="1282" max="1282" width="21.6640625" style="2" customWidth="1"/>
    <col min="1283" max="1283" width="26.88671875" style="2" customWidth="1"/>
    <col min="1284" max="1284" width="14.88671875" style="2" customWidth="1"/>
    <col min="1285" max="1285" width="13.33203125" style="2" customWidth="1"/>
    <col min="1286" max="1286" width="12.44140625" style="2" customWidth="1"/>
    <col min="1287" max="1287" width="11.6640625" style="2" customWidth="1"/>
    <col min="1288" max="1288" width="13.109375" style="2" customWidth="1"/>
    <col min="1289" max="1289" width="10.6640625" style="2" customWidth="1"/>
    <col min="1290" max="1290" width="13" style="2" customWidth="1"/>
    <col min="1291" max="1291" width="12.44140625" style="2" customWidth="1"/>
    <col min="1292" max="1292" width="12.88671875" style="2" customWidth="1"/>
    <col min="1293" max="1294" width="9.109375" style="2"/>
    <col min="1295" max="1296" width="12" style="2" bestFit="1" customWidth="1"/>
    <col min="1297" max="1297" width="13.33203125" style="2" customWidth="1"/>
    <col min="1298" max="1299" width="11.109375" style="2" bestFit="1" customWidth="1"/>
    <col min="1300" max="1536" width="9.109375" style="2"/>
    <col min="1537" max="1537" width="5.6640625" style="2" customWidth="1"/>
    <col min="1538" max="1538" width="21.6640625" style="2" customWidth="1"/>
    <col min="1539" max="1539" width="26.88671875" style="2" customWidth="1"/>
    <col min="1540" max="1540" width="14.88671875" style="2" customWidth="1"/>
    <col min="1541" max="1541" width="13.33203125" style="2" customWidth="1"/>
    <col min="1542" max="1542" width="12.44140625" style="2" customWidth="1"/>
    <col min="1543" max="1543" width="11.6640625" style="2" customWidth="1"/>
    <col min="1544" max="1544" width="13.109375" style="2" customWidth="1"/>
    <col min="1545" max="1545" width="10.6640625" style="2" customWidth="1"/>
    <col min="1546" max="1546" width="13" style="2" customWidth="1"/>
    <col min="1547" max="1547" width="12.44140625" style="2" customWidth="1"/>
    <col min="1548" max="1548" width="12.88671875" style="2" customWidth="1"/>
    <col min="1549" max="1550" width="9.109375" style="2"/>
    <col min="1551" max="1552" width="12" style="2" bestFit="1" customWidth="1"/>
    <col min="1553" max="1553" width="13.33203125" style="2" customWidth="1"/>
    <col min="1554" max="1555" width="11.109375" style="2" bestFit="1" customWidth="1"/>
    <col min="1556" max="1792" width="9.109375" style="2"/>
    <col min="1793" max="1793" width="5.6640625" style="2" customWidth="1"/>
    <col min="1794" max="1794" width="21.6640625" style="2" customWidth="1"/>
    <col min="1795" max="1795" width="26.88671875" style="2" customWidth="1"/>
    <col min="1796" max="1796" width="14.88671875" style="2" customWidth="1"/>
    <col min="1797" max="1797" width="13.33203125" style="2" customWidth="1"/>
    <col min="1798" max="1798" width="12.44140625" style="2" customWidth="1"/>
    <col min="1799" max="1799" width="11.6640625" style="2" customWidth="1"/>
    <col min="1800" max="1800" width="13.109375" style="2" customWidth="1"/>
    <col min="1801" max="1801" width="10.6640625" style="2" customWidth="1"/>
    <col min="1802" max="1802" width="13" style="2" customWidth="1"/>
    <col min="1803" max="1803" width="12.44140625" style="2" customWidth="1"/>
    <col min="1804" max="1804" width="12.88671875" style="2" customWidth="1"/>
    <col min="1805" max="1806" width="9.109375" style="2"/>
    <col min="1807" max="1808" width="12" style="2" bestFit="1" customWidth="1"/>
    <col min="1809" max="1809" width="13.33203125" style="2" customWidth="1"/>
    <col min="1810" max="1811" width="11.109375" style="2" bestFit="1" customWidth="1"/>
    <col min="1812" max="2048" width="9.109375" style="2"/>
    <col min="2049" max="2049" width="5.6640625" style="2" customWidth="1"/>
    <col min="2050" max="2050" width="21.6640625" style="2" customWidth="1"/>
    <col min="2051" max="2051" width="26.88671875" style="2" customWidth="1"/>
    <col min="2052" max="2052" width="14.88671875" style="2" customWidth="1"/>
    <col min="2053" max="2053" width="13.33203125" style="2" customWidth="1"/>
    <col min="2054" max="2054" width="12.44140625" style="2" customWidth="1"/>
    <col min="2055" max="2055" width="11.6640625" style="2" customWidth="1"/>
    <col min="2056" max="2056" width="13.109375" style="2" customWidth="1"/>
    <col min="2057" max="2057" width="10.6640625" style="2" customWidth="1"/>
    <col min="2058" max="2058" width="13" style="2" customWidth="1"/>
    <col min="2059" max="2059" width="12.44140625" style="2" customWidth="1"/>
    <col min="2060" max="2060" width="12.88671875" style="2" customWidth="1"/>
    <col min="2061" max="2062" width="9.109375" style="2"/>
    <col min="2063" max="2064" width="12" style="2" bestFit="1" customWidth="1"/>
    <col min="2065" max="2065" width="13.33203125" style="2" customWidth="1"/>
    <col min="2066" max="2067" width="11.109375" style="2" bestFit="1" customWidth="1"/>
    <col min="2068" max="2304" width="9.109375" style="2"/>
    <col min="2305" max="2305" width="5.6640625" style="2" customWidth="1"/>
    <col min="2306" max="2306" width="21.6640625" style="2" customWidth="1"/>
    <col min="2307" max="2307" width="26.88671875" style="2" customWidth="1"/>
    <col min="2308" max="2308" width="14.88671875" style="2" customWidth="1"/>
    <col min="2309" max="2309" width="13.33203125" style="2" customWidth="1"/>
    <col min="2310" max="2310" width="12.44140625" style="2" customWidth="1"/>
    <col min="2311" max="2311" width="11.6640625" style="2" customWidth="1"/>
    <col min="2312" max="2312" width="13.109375" style="2" customWidth="1"/>
    <col min="2313" max="2313" width="10.6640625" style="2" customWidth="1"/>
    <col min="2314" max="2314" width="13" style="2" customWidth="1"/>
    <col min="2315" max="2315" width="12.44140625" style="2" customWidth="1"/>
    <col min="2316" max="2316" width="12.88671875" style="2" customWidth="1"/>
    <col min="2317" max="2318" width="9.109375" style="2"/>
    <col min="2319" max="2320" width="12" style="2" bestFit="1" customWidth="1"/>
    <col min="2321" max="2321" width="13.33203125" style="2" customWidth="1"/>
    <col min="2322" max="2323" width="11.109375" style="2" bestFit="1" customWidth="1"/>
    <col min="2324" max="2560" width="9.109375" style="2"/>
    <col min="2561" max="2561" width="5.6640625" style="2" customWidth="1"/>
    <col min="2562" max="2562" width="21.6640625" style="2" customWidth="1"/>
    <col min="2563" max="2563" width="26.88671875" style="2" customWidth="1"/>
    <col min="2564" max="2564" width="14.88671875" style="2" customWidth="1"/>
    <col min="2565" max="2565" width="13.33203125" style="2" customWidth="1"/>
    <col min="2566" max="2566" width="12.44140625" style="2" customWidth="1"/>
    <col min="2567" max="2567" width="11.6640625" style="2" customWidth="1"/>
    <col min="2568" max="2568" width="13.109375" style="2" customWidth="1"/>
    <col min="2569" max="2569" width="10.6640625" style="2" customWidth="1"/>
    <col min="2570" max="2570" width="13" style="2" customWidth="1"/>
    <col min="2571" max="2571" width="12.44140625" style="2" customWidth="1"/>
    <col min="2572" max="2572" width="12.88671875" style="2" customWidth="1"/>
    <col min="2573" max="2574" width="9.109375" style="2"/>
    <col min="2575" max="2576" width="12" style="2" bestFit="1" customWidth="1"/>
    <col min="2577" max="2577" width="13.33203125" style="2" customWidth="1"/>
    <col min="2578" max="2579" width="11.109375" style="2" bestFit="1" customWidth="1"/>
    <col min="2580" max="2816" width="9.109375" style="2"/>
    <col min="2817" max="2817" width="5.6640625" style="2" customWidth="1"/>
    <col min="2818" max="2818" width="21.6640625" style="2" customWidth="1"/>
    <col min="2819" max="2819" width="26.88671875" style="2" customWidth="1"/>
    <col min="2820" max="2820" width="14.88671875" style="2" customWidth="1"/>
    <col min="2821" max="2821" width="13.33203125" style="2" customWidth="1"/>
    <col min="2822" max="2822" width="12.44140625" style="2" customWidth="1"/>
    <col min="2823" max="2823" width="11.6640625" style="2" customWidth="1"/>
    <col min="2824" max="2824" width="13.109375" style="2" customWidth="1"/>
    <col min="2825" max="2825" width="10.6640625" style="2" customWidth="1"/>
    <col min="2826" max="2826" width="13" style="2" customWidth="1"/>
    <col min="2827" max="2827" width="12.44140625" style="2" customWidth="1"/>
    <col min="2828" max="2828" width="12.88671875" style="2" customWidth="1"/>
    <col min="2829" max="2830" width="9.109375" style="2"/>
    <col min="2831" max="2832" width="12" style="2" bestFit="1" customWidth="1"/>
    <col min="2833" max="2833" width="13.33203125" style="2" customWidth="1"/>
    <col min="2834" max="2835" width="11.109375" style="2" bestFit="1" customWidth="1"/>
    <col min="2836" max="3072" width="9.109375" style="2"/>
    <col min="3073" max="3073" width="5.6640625" style="2" customWidth="1"/>
    <col min="3074" max="3074" width="21.6640625" style="2" customWidth="1"/>
    <col min="3075" max="3075" width="26.88671875" style="2" customWidth="1"/>
    <col min="3076" max="3076" width="14.88671875" style="2" customWidth="1"/>
    <col min="3077" max="3077" width="13.33203125" style="2" customWidth="1"/>
    <col min="3078" max="3078" width="12.44140625" style="2" customWidth="1"/>
    <col min="3079" max="3079" width="11.6640625" style="2" customWidth="1"/>
    <col min="3080" max="3080" width="13.109375" style="2" customWidth="1"/>
    <col min="3081" max="3081" width="10.6640625" style="2" customWidth="1"/>
    <col min="3082" max="3082" width="13" style="2" customWidth="1"/>
    <col min="3083" max="3083" width="12.44140625" style="2" customWidth="1"/>
    <col min="3084" max="3084" width="12.88671875" style="2" customWidth="1"/>
    <col min="3085" max="3086" width="9.109375" style="2"/>
    <col min="3087" max="3088" width="12" style="2" bestFit="1" customWidth="1"/>
    <col min="3089" max="3089" width="13.33203125" style="2" customWidth="1"/>
    <col min="3090" max="3091" width="11.109375" style="2" bestFit="1" customWidth="1"/>
    <col min="3092" max="3328" width="9.109375" style="2"/>
    <col min="3329" max="3329" width="5.6640625" style="2" customWidth="1"/>
    <col min="3330" max="3330" width="21.6640625" style="2" customWidth="1"/>
    <col min="3331" max="3331" width="26.88671875" style="2" customWidth="1"/>
    <col min="3332" max="3332" width="14.88671875" style="2" customWidth="1"/>
    <col min="3333" max="3333" width="13.33203125" style="2" customWidth="1"/>
    <col min="3334" max="3334" width="12.44140625" style="2" customWidth="1"/>
    <col min="3335" max="3335" width="11.6640625" style="2" customWidth="1"/>
    <col min="3336" max="3336" width="13.109375" style="2" customWidth="1"/>
    <col min="3337" max="3337" width="10.6640625" style="2" customWidth="1"/>
    <col min="3338" max="3338" width="13" style="2" customWidth="1"/>
    <col min="3339" max="3339" width="12.44140625" style="2" customWidth="1"/>
    <col min="3340" max="3340" width="12.88671875" style="2" customWidth="1"/>
    <col min="3341" max="3342" width="9.109375" style="2"/>
    <col min="3343" max="3344" width="12" style="2" bestFit="1" customWidth="1"/>
    <col min="3345" max="3345" width="13.33203125" style="2" customWidth="1"/>
    <col min="3346" max="3347" width="11.109375" style="2" bestFit="1" customWidth="1"/>
    <col min="3348" max="3584" width="9.109375" style="2"/>
    <col min="3585" max="3585" width="5.6640625" style="2" customWidth="1"/>
    <col min="3586" max="3586" width="21.6640625" style="2" customWidth="1"/>
    <col min="3587" max="3587" width="26.88671875" style="2" customWidth="1"/>
    <col min="3588" max="3588" width="14.88671875" style="2" customWidth="1"/>
    <col min="3589" max="3589" width="13.33203125" style="2" customWidth="1"/>
    <col min="3590" max="3590" width="12.44140625" style="2" customWidth="1"/>
    <col min="3591" max="3591" width="11.6640625" style="2" customWidth="1"/>
    <col min="3592" max="3592" width="13.109375" style="2" customWidth="1"/>
    <col min="3593" max="3593" width="10.6640625" style="2" customWidth="1"/>
    <col min="3594" max="3594" width="13" style="2" customWidth="1"/>
    <col min="3595" max="3595" width="12.44140625" style="2" customWidth="1"/>
    <col min="3596" max="3596" width="12.88671875" style="2" customWidth="1"/>
    <col min="3597" max="3598" width="9.109375" style="2"/>
    <col min="3599" max="3600" width="12" style="2" bestFit="1" customWidth="1"/>
    <col min="3601" max="3601" width="13.33203125" style="2" customWidth="1"/>
    <col min="3602" max="3603" width="11.109375" style="2" bestFit="1" customWidth="1"/>
    <col min="3604" max="3840" width="9.109375" style="2"/>
    <col min="3841" max="3841" width="5.6640625" style="2" customWidth="1"/>
    <col min="3842" max="3842" width="21.6640625" style="2" customWidth="1"/>
    <col min="3843" max="3843" width="26.88671875" style="2" customWidth="1"/>
    <col min="3844" max="3844" width="14.88671875" style="2" customWidth="1"/>
    <col min="3845" max="3845" width="13.33203125" style="2" customWidth="1"/>
    <col min="3846" max="3846" width="12.44140625" style="2" customWidth="1"/>
    <col min="3847" max="3847" width="11.6640625" style="2" customWidth="1"/>
    <col min="3848" max="3848" width="13.109375" style="2" customWidth="1"/>
    <col min="3849" max="3849" width="10.6640625" style="2" customWidth="1"/>
    <col min="3850" max="3850" width="13" style="2" customWidth="1"/>
    <col min="3851" max="3851" width="12.44140625" style="2" customWidth="1"/>
    <col min="3852" max="3852" width="12.88671875" style="2" customWidth="1"/>
    <col min="3853" max="3854" width="9.109375" style="2"/>
    <col min="3855" max="3856" width="12" style="2" bestFit="1" customWidth="1"/>
    <col min="3857" max="3857" width="13.33203125" style="2" customWidth="1"/>
    <col min="3858" max="3859" width="11.109375" style="2" bestFit="1" customWidth="1"/>
    <col min="3860" max="4096" width="9.109375" style="2"/>
    <col min="4097" max="4097" width="5.6640625" style="2" customWidth="1"/>
    <col min="4098" max="4098" width="21.6640625" style="2" customWidth="1"/>
    <col min="4099" max="4099" width="26.88671875" style="2" customWidth="1"/>
    <col min="4100" max="4100" width="14.88671875" style="2" customWidth="1"/>
    <col min="4101" max="4101" width="13.33203125" style="2" customWidth="1"/>
    <col min="4102" max="4102" width="12.44140625" style="2" customWidth="1"/>
    <col min="4103" max="4103" width="11.6640625" style="2" customWidth="1"/>
    <col min="4104" max="4104" width="13.109375" style="2" customWidth="1"/>
    <col min="4105" max="4105" width="10.6640625" style="2" customWidth="1"/>
    <col min="4106" max="4106" width="13" style="2" customWidth="1"/>
    <col min="4107" max="4107" width="12.44140625" style="2" customWidth="1"/>
    <col min="4108" max="4108" width="12.88671875" style="2" customWidth="1"/>
    <col min="4109" max="4110" width="9.109375" style="2"/>
    <col min="4111" max="4112" width="12" style="2" bestFit="1" customWidth="1"/>
    <col min="4113" max="4113" width="13.33203125" style="2" customWidth="1"/>
    <col min="4114" max="4115" width="11.109375" style="2" bestFit="1" customWidth="1"/>
    <col min="4116" max="4352" width="9.109375" style="2"/>
    <col min="4353" max="4353" width="5.6640625" style="2" customWidth="1"/>
    <col min="4354" max="4354" width="21.6640625" style="2" customWidth="1"/>
    <col min="4355" max="4355" width="26.88671875" style="2" customWidth="1"/>
    <col min="4356" max="4356" width="14.88671875" style="2" customWidth="1"/>
    <col min="4357" max="4357" width="13.33203125" style="2" customWidth="1"/>
    <col min="4358" max="4358" width="12.44140625" style="2" customWidth="1"/>
    <col min="4359" max="4359" width="11.6640625" style="2" customWidth="1"/>
    <col min="4360" max="4360" width="13.109375" style="2" customWidth="1"/>
    <col min="4361" max="4361" width="10.6640625" style="2" customWidth="1"/>
    <col min="4362" max="4362" width="13" style="2" customWidth="1"/>
    <col min="4363" max="4363" width="12.44140625" style="2" customWidth="1"/>
    <col min="4364" max="4364" width="12.88671875" style="2" customWidth="1"/>
    <col min="4365" max="4366" width="9.109375" style="2"/>
    <col min="4367" max="4368" width="12" style="2" bestFit="1" customWidth="1"/>
    <col min="4369" max="4369" width="13.33203125" style="2" customWidth="1"/>
    <col min="4370" max="4371" width="11.109375" style="2" bestFit="1" customWidth="1"/>
    <col min="4372" max="4608" width="9.109375" style="2"/>
    <col min="4609" max="4609" width="5.6640625" style="2" customWidth="1"/>
    <col min="4610" max="4610" width="21.6640625" style="2" customWidth="1"/>
    <col min="4611" max="4611" width="26.88671875" style="2" customWidth="1"/>
    <col min="4612" max="4612" width="14.88671875" style="2" customWidth="1"/>
    <col min="4613" max="4613" width="13.33203125" style="2" customWidth="1"/>
    <col min="4614" max="4614" width="12.44140625" style="2" customWidth="1"/>
    <col min="4615" max="4615" width="11.6640625" style="2" customWidth="1"/>
    <col min="4616" max="4616" width="13.109375" style="2" customWidth="1"/>
    <col min="4617" max="4617" width="10.6640625" style="2" customWidth="1"/>
    <col min="4618" max="4618" width="13" style="2" customWidth="1"/>
    <col min="4619" max="4619" width="12.44140625" style="2" customWidth="1"/>
    <col min="4620" max="4620" width="12.88671875" style="2" customWidth="1"/>
    <col min="4621" max="4622" width="9.109375" style="2"/>
    <col min="4623" max="4624" width="12" style="2" bestFit="1" customWidth="1"/>
    <col min="4625" max="4625" width="13.33203125" style="2" customWidth="1"/>
    <col min="4626" max="4627" width="11.109375" style="2" bestFit="1" customWidth="1"/>
    <col min="4628" max="4864" width="9.109375" style="2"/>
    <col min="4865" max="4865" width="5.6640625" style="2" customWidth="1"/>
    <col min="4866" max="4866" width="21.6640625" style="2" customWidth="1"/>
    <col min="4867" max="4867" width="26.88671875" style="2" customWidth="1"/>
    <col min="4868" max="4868" width="14.88671875" style="2" customWidth="1"/>
    <col min="4869" max="4869" width="13.33203125" style="2" customWidth="1"/>
    <col min="4870" max="4870" width="12.44140625" style="2" customWidth="1"/>
    <col min="4871" max="4871" width="11.6640625" style="2" customWidth="1"/>
    <col min="4872" max="4872" width="13.109375" style="2" customWidth="1"/>
    <col min="4873" max="4873" width="10.6640625" style="2" customWidth="1"/>
    <col min="4874" max="4874" width="13" style="2" customWidth="1"/>
    <col min="4875" max="4875" width="12.44140625" style="2" customWidth="1"/>
    <col min="4876" max="4876" width="12.88671875" style="2" customWidth="1"/>
    <col min="4877" max="4878" width="9.109375" style="2"/>
    <col min="4879" max="4880" width="12" style="2" bestFit="1" customWidth="1"/>
    <col min="4881" max="4881" width="13.33203125" style="2" customWidth="1"/>
    <col min="4882" max="4883" width="11.109375" style="2" bestFit="1" customWidth="1"/>
    <col min="4884" max="5120" width="9.109375" style="2"/>
    <col min="5121" max="5121" width="5.6640625" style="2" customWidth="1"/>
    <col min="5122" max="5122" width="21.6640625" style="2" customWidth="1"/>
    <col min="5123" max="5123" width="26.88671875" style="2" customWidth="1"/>
    <col min="5124" max="5124" width="14.88671875" style="2" customWidth="1"/>
    <col min="5125" max="5125" width="13.33203125" style="2" customWidth="1"/>
    <col min="5126" max="5126" width="12.44140625" style="2" customWidth="1"/>
    <col min="5127" max="5127" width="11.6640625" style="2" customWidth="1"/>
    <col min="5128" max="5128" width="13.109375" style="2" customWidth="1"/>
    <col min="5129" max="5129" width="10.6640625" style="2" customWidth="1"/>
    <col min="5130" max="5130" width="13" style="2" customWidth="1"/>
    <col min="5131" max="5131" width="12.44140625" style="2" customWidth="1"/>
    <col min="5132" max="5132" width="12.88671875" style="2" customWidth="1"/>
    <col min="5133" max="5134" width="9.109375" style="2"/>
    <col min="5135" max="5136" width="12" style="2" bestFit="1" customWidth="1"/>
    <col min="5137" max="5137" width="13.33203125" style="2" customWidth="1"/>
    <col min="5138" max="5139" width="11.109375" style="2" bestFit="1" customWidth="1"/>
    <col min="5140" max="5376" width="9.109375" style="2"/>
    <col min="5377" max="5377" width="5.6640625" style="2" customWidth="1"/>
    <col min="5378" max="5378" width="21.6640625" style="2" customWidth="1"/>
    <col min="5379" max="5379" width="26.88671875" style="2" customWidth="1"/>
    <col min="5380" max="5380" width="14.88671875" style="2" customWidth="1"/>
    <col min="5381" max="5381" width="13.33203125" style="2" customWidth="1"/>
    <col min="5382" max="5382" width="12.44140625" style="2" customWidth="1"/>
    <col min="5383" max="5383" width="11.6640625" style="2" customWidth="1"/>
    <col min="5384" max="5384" width="13.109375" style="2" customWidth="1"/>
    <col min="5385" max="5385" width="10.6640625" style="2" customWidth="1"/>
    <col min="5386" max="5386" width="13" style="2" customWidth="1"/>
    <col min="5387" max="5387" width="12.44140625" style="2" customWidth="1"/>
    <col min="5388" max="5388" width="12.88671875" style="2" customWidth="1"/>
    <col min="5389" max="5390" width="9.109375" style="2"/>
    <col min="5391" max="5392" width="12" style="2" bestFit="1" customWidth="1"/>
    <col min="5393" max="5393" width="13.33203125" style="2" customWidth="1"/>
    <col min="5394" max="5395" width="11.109375" style="2" bestFit="1" customWidth="1"/>
    <col min="5396" max="5632" width="9.109375" style="2"/>
    <col min="5633" max="5633" width="5.6640625" style="2" customWidth="1"/>
    <col min="5634" max="5634" width="21.6640625" style="2" customWidth="1"/>
    <col min="5635" max="5635" width="26.88671875" style="2" customWidth="1"/>
    <col min="5636" max="5636" width="14.88671875" style="2" customWidth="1"/>
    <col min="5637" max="5637" width="13.33203125" style="2" customWidth="1"/>
    <col min="5638" max="5638" width="12.44140625" style="2" customWidth="1"/>
    <col min="5639" max="5639" width="11.6640625" style="2" customWidth="1"/>
    <col min="5640" max="5640" width="13.109375" style="2" customWidth="1"/>
    <col min="5641" max="5641" width="10.6640625" style="2" customWidth="1"/>
    <col min="5642" max="5642" width="13" style="2" customWidth="1"/>
    <col min="5643" max="5643" width="12.44140625" style="2" customWidth="1"/>
    <col min="5644" max="5644" width="12.88671875" style="2" customWidth="1"/>
    <col min="5645" max="5646" width="9.109375" style="2"/>
    <col min="5647" max="5648" width="12" style="2" bestFit="1" customWidth="1"/>
    <col min="5649" max="5649" width="13.33203125" style="2" customWidth="1"/>
    <col min="5650" max="5651" width="11.109375" style="2" bestFit="1" customWidth="1"/>
    <col min="5652" max="5888" width="9.109375" style="2"/>
    <col min="5889" max="5889" width="5.6640625" style="2" customWidth="1"/>
    <col min="5890" max="5890" width="21.6640625" style="2" customWidth="1"/>
    <col min="5891" max="5891" width="26.88671875" style="2" customWidth="1"/>
    <col min="5892" max="5892" width="14.88671875" style="2" customWidth="1"/>
    <col min="5893" max="5893" width="13.33203125" style="2" customWidth="1"/>
    <col min="5894" max="5894" width="12.44140625" style="2" customWidth="1"/>
    <col min="5895" max="5895" width="11.6640625" style="2" customWidth="1"/>
    <col min="5896" max="5896" width="13.109375" style="2" customWidth="1"/>
    <col min="5897" max="5897" width="10.6640625" style="2" customWidth="1"/>
    <col min="5898" max="5898" width="13" style="2" customWidth="1"/>
    <col min="5899" max="5899" width="12.44140625" style="2" customWidth="1"/>
    <col min="5900" max="5900" width="12.88671875" style="2" customWidth="1"/>
    <col min="5901" max="5902" width="9.109375" style="2"/>
    <col min="5903" max="5904" width="12" style="2" bestFit="1" customWidth="1"/>
    <col min="5905" max="5905" width="13.33203125" style="2" customWidth="1"/>
    <col min="5906" max="5907" width="11.109375" style="2" bestFit="1" customWidth="1"/>
    <col min="5908" max="6144" width="9.109375" style="2"/>
    <col min="6145" max="6145" width="5.6640625" style="2" customWidth="1"/>
    <col min="6146" max="6146" width="21.6640625" style="2" customWidth="1"/>
    <col min="6147" max="6147" width="26.88671875" style="2" customWidth="1"/>
    <col min="6148" max="6148" width="14.88671875" style="2" customWidth="1"/>
    <col min="6149" max="6149" width="13.33203125" style="2" customWidth="1"/>
    <col min="6150" max="6150" width="12.44140625" style="2" customWidth="1"/>
    <col min="6151" max="6151" width="11.6640625" style="2" customWidth="1"/>
    <col min="6152" max="6152" width="13.109375" style="2" customWidth="1"/>
    <col min="6153" max="6153" width="10.6640625" style="2" customWidth="1"/>
    <col min="6154" max="6154" width="13" style="2" customWidth="1"/>
    <col min="6155" max="6155" width="12.44140625" style="2" customWidth="1"/>
    <col min="6156" max="6156" width="12.88671875" style="2" customWidth="1"/>
    <col min="6157" max="6158" width="9.109375" style="2"/>
    <col min="6159" max="6160" width="12" style="2" bestFit="1" customWidth="1"/>
    <col min="6161" max="6161" width="13.33203125" style="2" customWidth="1"/>
    <col min="6162" max="6163" width="11.109375" style="2" bestFit="1" customWidth="1"/>
    <col min="6164" max="6400" width="9.109375" style="2"/>
    <col min="6401" max="6401" width="5.6640625" style="2" customWidth="1"/>
    <col min="6402" max="6402" width="21.6640625" style="2" customWidth="1"/>
    <col min="6403" max="6403" width="26.88671875" style="2" customWidth="1"/>
    <col min="6404" max="6404" width="14.88671875" style="2" customWidth="1"/>
    <col min="6405" max="6405" width="13.33203125" style="2" customWidth="1"/>
    <col min="6406" max="6406" width="12.44140625" style="2" customWidth="1"/>
    <col min="6407" max="6407" width="11.6640625" style="2" customWidth="1"/>
    <col min="6408" max="6408" width="13.109375" style="2" customWidth="1"/>
    <col min="6409" max="6409" width="10.6640625" style="2" customWidth="1"/>
    <col min="6410" max="6410" width="13" style="2" customWidth="1"/>
    <col min="6411" max="6411" width="12.44140625" style="2" customWidth="1"/>
    <col min="6412" max="6412" width="12.88671875" style="2" customWidth="1"/>
    <col min="6413" max="6414" width="9.109375" style="2"/>
    <col min="6415" max="6416" width="12" style="2" bestFit="1" customWidth="1"/>
    <col min="6417" max="6417" width="13.33203125" style="2" customWidth="1"/>
    <col min="6418" max="6419" width="11.109375" style="2" bestFit="1" customWidth="1"/>
    <col min="6420" max="6656" width="9.109375" style="2"/>
    <col min="6657" max="6657" width="5.6640625" style="2" customWidth="1"/>
    <col min="6658" max="6658" width="21.6640625" style="2" customWidth="1"/>
    <col min="6659" max="6659" width="26.88671875" style="2" customWidth="1"/>
    <col min="6660" max="6660" width="14.88671875" style="2" customWidth="1"/>
    <col min="6661" max="6661" width="13.33203125" style="2" customWidth="1"/>
    <col min="6662" max="6662" width="12.44140625" style="2" customWidth="1"/>
    <col min="6663" max="6663" width="11.6640625" style="2" customWidth="1"/>
    <col min="6664" max="6664" width="13.109375" style="2" customWidth="1"/>
    <col min="6665" max="6665" width="10.6640625" style="2" customWidth="1"/>
    <col min="6666" max="6666" width="13" style="2" customWidth="1"/>
    <col min="6667" max="6667" width="12.44140625" style="2" customWidth="1"/>
    <col min="6668" max="6668" width="12.88671875" style="2" customWidth="1"/>
    <col min="6669" max="6670" width="9.109375" style="2"/>
    <col min="6671" max="6672" width="12" style="2" bestFit="1" customWidth="1"/>
    <col min="6673" max="6673" width="13.33203125" style="2" customWidth="1"/>
    <col min="6674" max="6675" width="11.109375" style="2" bestFit="1" customWidth="1"/>
    <col min="6676" max="6912" width="9.109375" style="2"/>
    <col min="6913" max="6913" width="5.6640625" style="2" customWidth="1"/>
    <col min="6914" max="6914" width="21.6640625" style="2" customWidth="1"/>
    <col min="6915" max="6915" width="26.88671875" style="2" customWidth="1"/>
    <col min="6916" max="6916" width="14.88671875" style="2" customWidth="1"/>
    <col min="6917" max="6917" width="13.33203125" style="2" customWidth="1"/>
    <col min="6918" max="6918" width="12.44140625" style="2" customWidth="1"/>
    <col min="6919" max="6919" width="11.6640625" style="2" customWidth="1"/>
    <col min="6920" max="6920" width="13.109375" style="2" customWidth="1"/>
    <col min="6921" max="6921" width="10.6640625" style="2" customWidth="1"/>
    <col min="6922" max="6922" width="13" style="2" customWidth="1"/>
    <col min="6923" max="6923" width="12.44140625" style="2" customWidth="1"/>
    <col min="6924" max="6924" width="12.88671875" style="2" customWidth="1"/>
    <col min="6925" max="6926" width="9.109375" style="2"/>
    <col min="6927" max="6928" width="12" style="2" bestFit="1" customWidth="1"/>
    <col min="6929" max="6929" width="13.33203125" style="2" customWidth="1"/>
    <col min="6930" max="6931" width="11.109375" style="2" bestFit="1" customWidth="1"/>
    <col min="6932" max="7168" width="9.109375" style="2"/>
    <col min="7169" max="7169" width="5.6640625" style="2" customWidth="1"/>
    <col min="7170" max="7170" width="21.6640625" style="2" customWidth="1"/>
    <col min="7171" max="7171" width="26.88671875" style="2" customWidth="1"/>
    <col min="7172" max="7172" width="14.88671875" style="2" customWidth="1"/>
    <col min="7173" max="7173" width="13.33203125" style="2" customWidth="1"/>
    <col min="7174" max="7174" width="12.44140625" style="2" customWidth="1"/>
    <col min="7175" max="7175" width="11.6640625" style="2" customWidth="1"/>
    <col min="7176" max="7176" width="13.109375" style="2" customWidth="1"/>
    <col min="7177" max="7177" width="10.6640625" style="2" customWidth="1"/>
    <col min="7178" max="7178" width="13" style="2" customWidth="1"/>
    <col min="7179" max="7179" width="12.44140625" style="2" customWidth="1"/>
    <col min="7180" max="7180" width="12.88671875" style="2" customWidth="1"/>
    <col min="7181" max="7182" width="9.109375" style="2"/>
    <col min="7183" max="7184" width="12" style="2" bestFit="1" customWidth="1"/>
    <col min="7185" max="7185" width="13.33203125" style="2" customWidth="1"/>
    <col min="7186" max="7187" width="11.109375" style="2" bestFit="1" customWidth="1"/>
    <col min="7188" max="7424" width="9.109375" style="2"/>
    <col min="7425" max="7425" width="5.6640625" style="2" customWidth="1"/>
    <col min="7426" max="7426" width="21.6640625" style="2" customWidth="1"/>
    <col min="7427" max="7427" width="26.88671875" style="2" customWidth="1"/>
    <col min="7428" max="7428" width="14.88671875" style="2" customWidth="1"/>
    <col min="7429" max="7429" width="13.33203125" style="2" customWidth="1"/>
    <col min="7430" max="7430" width="12.44140625" style="2" customWidth="1"/>
    <col min="7431" max="7431" width="11.6640625" style="2" customWidth="1"/>
    <col min="7432" max="7432" width="13.109375" style="2" customWidth="1"/>
    <col min="7433" max="7433" width="10.6640625" style="2" customWidth="1"/>
    <col min="7434" max="7434" width="13" style="2" customWidth="1"/>
    <col min="7435" max="7435" width="12.44140625" style="2" customWidth="1"/>
    <col min="7436" max="7436" width="12.88671875" style="2" customWidth="1"/>
    <col min="7437" max="7438" width="9.109375" style="2"/>
    <col min="7439" max="7440" width="12" style="2" bestFit="1" customWidth="1"/>
    <col min="7441" max="7441" width="13.33203125" style="2" customWidth="1"/>
    <col min="7442" max="7443" width="11.109375" style="2" bestFit="1" customWidth="1"/>
    <col min="7444" max="7680" width="9.109375" style="2"/>
    <col min="7681" max="7681" width="5.6640625" style="2" customWidth="1"/>
    <col min="7682" max="7682" width="21.6640625" style="2" customWidth="1"/>
    <col min="7683" max="7683" width="26.88671875" style="2" customWidth="1"/>
    <col min="7684" max="7684" width="14.88671875" style="2" customWidth="1"/>
    <col min="7685" max="7685" width="13.33203125" style="2" customWidth="1"/>
    <col min="7686" max="7686" width="12.44140625" style="2" customWidth="1"/>
    <col min="7687" max="7687" width="11.6640625" style="2" customWidth="1"/>
    <col min="7688" max="7688" width="13.109375" style="2" customWidth="1"/>
    <col min="7689" max="7689" width="10.6640625" style="2" customWidth="1"/>
    <col min="7690" max="7690" width="13" style="2" customWidth="1"/>
    <col min="7691" max="7691" width="12.44140625" style="2" customWidth="1"/>
    <col min="7692" max="7692" width="12.88671875" style="2" customWidth="1"/>
    <col min="7693" max="7694" width="9.109375" style="2"/>
    <col min="7695" max="7696" width="12" style="2" bestFit="1" customWidth="1"/>
    <col min="7697" max="7697" width="13.33203125" style="2" customWidth="1"/>
    <col min="7698" max="7699" width="11.109375" style="2" bestFit="1" customWidth="1"/>
    <col min="7700" max="7936" width="9.109375" style="2"/>
    <col min="7937" max="7937" width="5.6640625" style="2" customWidth="1"/>
    <col min="7938" max="7938" width="21.6640625" style="2" customWidth="1"/>
    <col min="7939" max="7939" width="26.88671875" style="2" customWidth="1"/>
    <col min="7940" max="7940" width="14.88671875" style="2" customWidth="1"/>
    <col min="7941" max="7941" width="13.33203125" style="2" customWidth="1"/>
    <col min="7942" max="7942" width="12.44140625" style="2" customWidth="1"/>
    <col min="7943" max="7943" width="11.6640625" style="2" customWidth="1"/>
    <col min="7944" max="7944" width="13.109375" style="2" customWidth="1"/>
    <col min="7945" max="7945" width="10.6640625" style="2" customWidth="1"/>
    <col min="7946" max="7946" width="13" style="2" customWidth="1"/>
    <col min="7947" max="7947" width="12.44140625" style="2" customWidth="1"/>
    <col min="7948" max="7948" width="12.88671875" style="2" customWidth="1"/>
    <col min="7949" max="7950" width="9.109375" style="2"/>
    <col min="7951" max="7952" width="12" style="2" bestFit="1" customWidth="1"/>
    <col min="7953" max="7953" width="13.33203125" style="2" customWidth="1"/>
    <col min="7954" max="7955" width="11.109375" style="2" bestFit="1" customWidth="1"/>
    <col min="7956" max="8192" width="9.109375" style="2"/>
    <col min="8193" max="8193" width="5.6640625" style="2" customWidth="1"/>
    <col min="8194" max="8194" width="21.6640625" style="2" customWidth="1"/>
    <col min="8195" max="8195" width="26.88671875" style="2" customWidth="1"/>
    <col min="8196" max="8196" width="14.88671875" style="2" customWidth="1"/>
    <col min="8197" max="8197" width="13.33203125" style="2" customWidth="1"/>
    <col min="8198" max="8198" width="12.44140625" style="2" customWidth="1"/>
    <col min="8199" max="8199" width="11.6640625" style="2" customWidth="1"/>
    <col min="8200" max="8200" width="13.109375" style="2" customWidth="1"/>
    <col min="8201" max="8201" width="10.6640625" style="2" customWidth="1"/>
    <col min="8202" max="8202" width="13" style="2" customWidth="1"/>
    <col min="8203" max="8203" width="12.44140625" style="2" customWidth="1"/>
    <col min="8204" max="8204" width="12.88671875" style="2" customWidth="1"/>
    <col min="8205" max="8206" width="9.109375" style="2"/>
    <col min="8207" max="8208" width="12" style="2" bestFit="1" customWidth="1"/>
    <col min="8209" max="8209" width="13.33203125" style="2" customWidth="1"/>
    <col min="8210" max="8211" width="11.109375" style="2" bestFit="1" customWidth="1"/>
    <col min="8212" max="8448" width="9.109375" style="2"/>
    <col min="8449" max="8449" width="5.6640625" style="2" customWidth="1"/>
    <col min="8450" max="8450" width="21.6640625" style="2" customWidth="1"/>
    <col min="8451" max="8451" width="26.88671875" style="2" customWidth="1"/>
    <col min="8452" max="8452" width="14.88671875" style="2" customWidth="1"/>
    <col min="8453" max="8453" width="13.33203125" style="2" customWidth="1"/>
    <col min="8454" max="8454" width="12.44140625" style="2" customWidth="1"/>
    <col min="8455" max="8455" width="11.6640625" style="2" customWidth="1"/>
    <col min="8456" max="8456" width="13.109375" style="2" customWidth="1"/>
    <col min="8457" max="8457" width="10.6640625" style="2" customWidth="1"/>
    <col min="8458" max="8458" width="13" style="2" customWidth="1"/>
    <col min="8459" max="8459" width="12.44140625" style="2" customWidth="1"/>
    <col min="8460" max="8460" width="12.88671875" style="2" customWidth="1"/>
    <col min="8461" max="8462" width="9.109375" style="2"/>
    <col min="8463" max="8464" width="12" style="2" bestFit="1" customWidth="1"/>
    <col min="8465" max="8465" width="13.33203125" style="2" customWidth="1"/>
    <col min="8466" max="8467" width="11.109375" style="2" bestFit="1" customWidth="1"/>
    <col min="8468" max="8704" width="9.109375" style="2"/>
    <col min="8705" max="8705" width="5.6640625" style="2" customWidth="1"/>
    <col min="8706" max="8706" width="21.6640625" style="2" customWidth="1"/>
    <col min="8707" max="8707" width="26.88671875" style="2" customWidth="1"/>
    <col min="8708" max="8708" width="14.88671875" style="2" customWidth="1"/>
    <col min="8709" max="8709" width="13.33203125" style="2" customWidth="1"/>
    <col min="8710" max="8710" width="12.44140625" style="2" customWidth="1"/>
    <col min="8711" max="8711" width="11.6640625" style="2" customWidth="1"/>
    <col min="8712" max="8712" width="13.109375" style="2" customWidth="1"/>
    <col min="8713" max="8713" width="10.6640625" style="2" customWidth="1"/>
    <col min="8714" max="8714" width="13" style="2" customWidth="1"/>
    <col min="8715" max="8715" width="12.44140625" style="2" customWidth="1"/>
    <col min="8716" max="8716" width="12.88671875" style="2" customWidth="1"/>
    <col min="8717" max="8718" width="9.109375" style="2"/>
    <col min="8719" max="8720" width="12" style="2" bestFit="1" customWidth="1"/>
    <col min="8721" max="8721" width="13.33203125" style="2" customWidth="1"/>
    <col min="8722" max="8723" width="11.109375" style="2" bestFit="1" customWidth="1"/>
    <col min="8724" max="8960" width="9.109375" style="2"/>
    <col min="8961" max="8961" width="5.6640625" style="2" customWidth="1"/>
    <col min="8962" max="8962" width="21.6640625" style="2" customWidth="1"/>
    <col min="8963" max="8963" width="26.88671875" style="2" customWidth="1"/>
    <col min="8964" max="8964" width="14.88671875" style="2" customWidth="1"/>
    <col min="8965" max="8965" width="13.33203125" style="2" customWidth="1"/>
    <col min="8966" max="8966" width="12.44140625" style="2" customWidth="1"/>
    <col min="8967" max="8967" width="11.6640625" style="2" customWidth="1"/>
    <col min="8968" max="8968" width="13.109375" style="2" customWidth="1"/>
    <col min="8969" max="8969" width="10.6640625" style="2" customWidth="1"/>
    <col min="8970" max="8970" width="13" style="2" customWidth="1"/>
    <col min="8971" max="8971" width="12.44140625" style="2" customWidth="1"/>
    <col min="8972" max="8972" width="12.88671875" style="2" customWidth="1"/>
    <col min="8973" max="8974" width="9.109375" style="2"/>
    <col min="8975" max="8976" width="12" style="2" bestFit="1" customWidth="1"/>
    <col min="8977" max="8977" width="13.33203125" style="2" customWidth="1"/>
    <col min="8978" max="8979" width="11.109375" style="2" bestFit="1" customWidth="1"/>
    <col min="8980" max="9216" width="9.109375" style="2"/>
    <col min="9217" max="9217" width="5.6640625" style="2" customWidth="1"/>
    <col min="9218" max="9218" width="21.6640625" style="2" customWidth="1"/>
    <col min="9219" max="9219" width="26.88671875" style="2" customWidth="1"/>
    <col min="9220" max="9220" width="14.88671875" style="2" customWidth="1"/>
    <col min="9221" max="9221" width="13.33203125" style="2" customWidth="1"/>
    <col min="9222" max="9222" width="12.44140625" style="2" customWidth="1"/>
    <col min="9223" max="9223" width="11.6640625" style="2" customWidth="1"/>
    <col min="9224" max="9224" width="13.109375" style="2" customWidth="1"/>
    <col min="9225" max="9225" width="10.6640625" style="2" customWidth="1"/>
    <col min="9226" max="9226" width="13" style="2" customWidth="1"/>
    <col min="9227" max="9227" width="12.44140625" style="2" customWidth="1"/>
    <col min="9228" max="9228" width="12.88671875" style="2" customWidth="1"/>
    <col min="9229" max="9230" width="9.109375" style="2"/>
    <col min="9231" max="9232" width="12" style="2" bestFit="1" customWidth="1"/>
    <col min="9233" max="9233" width="13.33203125" style="2" customWidth="1"/>
    <col min="9234" max="9235" width="11.109375" style="2" bestFit="1" customWidth="1"/>
    <col min="9236" max="9472" width="9.109375" style="2"/>
    <col min="9473" max="9473" width="5.6640625" style="2" customWidth="1"/>
    <col min="9474" max="9474" width="21.6640625" style="2" customWidth="1"/>
    <col min="9475" max="9475" width="26.88671875" style="2" customWidth="1"/>
    <col min="9476" max="9476" width="14.88671875" style="2" customWidth="1"/>
    <col min="9477" max="9477" width="13.33203125" style="2" customWidth="1"/>
    <col min="9478" max="9478" width="12.44140625" style="2" customWidth="1"/>
    <col min="9479" max="9479" width="11.6640625" style="2" customWidth="1"/>
    <col min="9480" max="9480" width="13.109375" style="2" customWidth="1"/>
    <col min="9481" max="9481" width="10.6640625" style="2" customWidth="1"/>
    <col min="9482" max="9482" width="13" style="2" customWidth="1"/>
    <col min="9483" max="9483" width="12.44140625" style="2" customWidth="1"/>
    <col min="9484" max="9484" width="12.88671875" style="2" customWidth="1"/>
    <col min="9485" max="9486" width="9.109375" style="2"/>
    <col min="9487" max="9488" width="12" style="2" bestFit="1" customWidth="1"/>
    <col min="9489" max="9489" width="13.33203125" style="2" customWidth="1"/>
    <col min="9490" max="9491" width="11.109375" style="2" bestFit="1" customWidth="1"/>
    <col min="9492" max="9728" width="9.109375" style="2"/>
    <col min="9729" max="9729" width="5.6640625" style="2" customWidth="1"/>
    <col min="9730" max="9730" width="21.6640625" style="2" customWidth="1"/>
    <col min="9731" max="9731" width="26.88671875" style="2" customWidth="1"/>
    <col min="9732" max="9732" width="14.88671875" style="2" customWidth="1"/>
    <col min="9733" max="9733" width="13.33203125" style="2" customWidth="1"/>
    <col min="9734" max="9734" width="12.44140625" style="2" customWidth="1"/>
    <col min="9735" max="9735" width="11.6640625" style="2" customWidth="1"/>
    <col min="9736" max="9736" width="13.109375" style="2" customWidth="1"/>
    <col min="9737" max="9737" width="10.6640625" style="2" customWidth="1"/>
    <col min="9738" max="9738" width="13" style="2" customWidth="1"/>
    <col min="9739" max="9739" width="12.44140625" style="2" customWidth="1"/>
    <col min="9740" max="9740" width="12.88671875" style="2" customWidth="1"/>
    <col min="9741" max="9742" width="9.109375" style="2"/>
    <col min="9743" max="9744" width="12" style="2" bestFit="1" customWidth="1"/>
    <col min="9745" max="9745" width="13.33203125" style="2" customWidth="1"/>
    <col min="9746" max="9747" width="11.109375" style="2" bestFit="1" customWidth="1"/>
    <col min="9748" max="9984" width="9.109375" style="2"/>
    <col min="9985" max="9985" width="5.6640625" style="2" customWidth="1"/>
    <col min="9986" max="9986" width="21.6640625" style="2" customWidth="1"/>
    <col min="9987" max="9987" width="26.88671875" style="2" customWidth="1"/>
    <col min="9988" max="9988" width="14.88671875" style="2" customWidth="1"/>
    <col min="9989" max="9989" width="13.33203125" style="2" customWidth="1"/>
    <col min="9990" max="9990" width="12.44140625" style="2" customWidth="1"/>
    <col min="9991" max="9991" width="11.6640625" style="2" customWidth="1"/>
    <col min="9992" max="9992" width="13.109375" style="2" customWidth="1"/>
    <col min="9993" max="9993" width="10.6640625" style="2" customWidth="1"/>
    <col min="9994" max="9994" width="13" style="2" customWidth="1"/>
    <col min="9995" max="9995" width="12.44140625" style="2" customWidth="1"/>
    <col min="9996" max="9996" width="12.88671875" style="2" customWidth="1"/>
    <col min="9997" max="9998" width="9.109375" style="2"/>
    <col min="9999" max="10000" width="12" style="2" bestFit="1" customWidth="1"/>
    <col min="10001" max="10001" width="13.33203125" style="2" customWidth="1"/>
    <col min="10002" max="10003" width="11.109375" style="2" bestFit="1" customWidth="1"/>
    <col min="10004" max="10240" width="9.109375" style="2"/>
    <col min="10241" max="10241" width="5.6640625" style="2" customWidth="1"/>
    <col min="10242" max="10242" width="21.6640625" style="2" customWidth="1"/>
    <col min="10243" max="10243" width="26.88671875" style="2" customWidth="1"/>
    <col min="10244" max="10244" width="14.88671875" style="2" customWidth="1"/>
    <col min="10245" max="10245" width="13.33203125" style="2" customWidth="1"/>
    <col min="10246" max="10246" width="12.44140625" style="2" customWidth="1"/>
    <col min="10247" max="10247" width="11.6640625" style="2" customWidth="1"/>
    <col min="10248" max="10248" width="13.109375" style="2" customWidth="1"/>
    <col min="10249" max="10249" width="10.6640625" style="2" customWidth="1"/>
    <col min="10250" max="10250" width="13" style="2" customWidth="1"/>
    <col min="10251" max="10251" width="12.44140625" style="2" customWidth="1"/>
    <col min="10252" max="10252" width="12.88671875" style="2" customWidth="1"/>
    <col min="10253" max="10254" width="9.109375" style="2"/>
    <col min="10255" max="10256" width="12" style="2" bestFit="1" customWidth="1"/>
    <col min="10257" max="10257" width="13.33203125" style="2" customWidth="1"/>
    <col min="10258" max="10259" width="11.109375" style="2" bestFit="1" customWidth="1"/>
    <col min="10260" max="10496" width="9.109375" style="2"/>
    <col min="10497" max="10497" width="5.6640625" style="2" customWidth="1"/>
    <col min="10498" max="10498" width="21.6640625" style="2" customWidth="1"/>
    <col min="10499" max="10499" width="26.88671875" style="2" customWidth="1"/>
    <col min="10500" max="10500" width="14.88671875" style="2" customWidth="1"/>
    <col min="10501" max="10501" width="13.33203125" style="2" customWidth="1"/>
    <col min="10502" max="10502" width="12.44140625" style="2" customWidth="1"/>
    <col min="10503" max="10503" width="11.6640625" style="2" customWidth="1"/>
    <col min="10504" max="10504" width="13.109375" style="2" customWidth="1"/>
    <col min="10505" max="10505" width="10.6640625" style="2" customWidth="1"/>
    <col min="10506" max="10506" width="13" style="2" customWidth="1"/>
    <col min="10507" max="10507" width="12.44140625" style="2" customWidth="1"/>
    <col min="10508" max="10508" width="12.88671875" style="2" customWidth="1"/>
    <col min="10509" max="10510" width="9.109375" style="2"/>
    <col min="10511" max="10512" width="12" style="2" bestFit="1" customWidth="1"/>
    <col min="10513" max="10513" width="13.33203125" style="2" customWidth="1"/>
    <col min="10514" max="10515" width="11.109375" style="2" bestFit="1" customWidth="1"/>
    <col min="10516" max="10752" width="9.109375" style="2"/>
    <col min="10753" max="10753" width="5.6640625" style="2" customWidth="1"/>
    <col min="10754" max="10754" width="21.6640625" style="2" customWidth="1"/>
    <col min="10755" max="10755" width="26.88671875" style="2" customWidth="1"/>
    <col min="10756" max="10756" width="14.88671875" style="2" customWidth="1"/>
    <col min="10757" max="10757" width="13.33203125" style="2" customWidth="1"/>
    <col min="10758" max="10758" width="12.44140625" style="2" customWidth="1"/>
    <col min="10759" max="10759" width="11.6640625" style="2" customWidth="1"/>
    <col min="10760" max="10760" width="13.109375" style="2" customWidth="1"/>
    <col min="10761" max="10761" width="10.6640625" style="2" customWidth="1"/>
    <col min="10762" max="10762" width="13" style="2" customWidth="1"/>
    <col min="10763" max="10763" width="12.44140625" style="2" customWidth="1"/>
    <col min="10764" max="10764" width="12.88671875" style="2" customWidth="1"/>
    <col min="10765" max="10766" width="9.109375" style="2"/>
    <col min="10767" max="10768" width="12" style="2" bestFit="1" customWidth="1"/>
    <col min="10769" max="10769" width="13.33203125" style="2" customWidth="1"/>
    <col min="10770" max="10771" width="11.109375" style="2" bestFit="1" customWidth="1"/>
    <col min="10772" max="11008" width="9.109375" style="2"/>
    <col min="11009" max="11009" width="5.6640625" style="2" customWidth="1"/>
    <col min="11010" max="11010" width="21.6640625" style="2" customWidth="1"/>
    <col min="11011" max="11011" width="26.88671875" style="2" customWidth="1"/>
    <col min="11012" max="11012" width="14.88671875" style="2" customWidth="1"/>
    <col min="11013" max="11013" width="13.33203125" style="2" customWidth="1"/>
    <col min="11014" max="11014" width="12.44140625" style="2" customWidth="1"/>
    <col min="11015" max="11015" width="11.6640625" style="2" customWidth="1"/>
    <col min="11016" max="11016" width="13.109375" style="2" customWidth="1"/>
    <col min="11017" max="11017" width="10.6640625" style="2" customWidth="1"/>
    <col min="11018" max="11018" width="13" style="2" customWidth="1"/>
    <col min="11019" max="11019" width="12.44140625" style="2" customWidth="1"/>
    <col min="11020" max="11020" width="12.88671875" style="2" customWidth="1"/>
    <col min="11021" max="11022" width="9.109375" style="2"/>
    <col min="11023" max="11024" width="12" style="2" bestFit="1" customWidth="1"/>
    <col min="11025" max="11025" width="13.33203125" style="2" customWidth="1"/>
    <col min="11026" max="11027" width="11.109375" style="2" bestFit="1" customWidth="1"/>
    <col min="11028" max="11264" width="9.109375" style="2"/>
    <col min="11265" max="11265" width="5.6640625" style="2" customWidth="1"/>
    <col min="11266" max="11266" width="21.6640625" style="2" customWidth="1"/>
    <col min="11267" max="11267" width="26.88671875" style="2" customWidth="1"/>
    <col min="11268" max="11268" width="14.88671875" style="2" customWidth="1"/>
    <col min="11269" max="11269" width="13.33203125" style="2" customWidth="1"/>
    <col min="11270" max="11270" width="12.44140625" style="2" customWidth="1"/>
    <col min="11271" max="11271" width="11.6640625" style="2" customWidth="1"/>
    <col min="11272" max="11272" width="13.109375" style="2" customWidth="1"/>
    <col min="11273" max="11273" width="10.6640625" style="2" customWidth="1"/>
    <col min="11274" max="11274" width="13" style="2" customWidth="1"/>
    <col min="11275" max="11275" width="12.44140625" style="2" customWidth="1"/>
    <col min="11276" max="11276" width="12.88671875" style="2" customWidth="1"/>
    <col min="11277" max="11278" width="9.109375" style="2"/>
    <col min="11279" max="11280" width="12" style="2" bestFit="1" customWidth="1"/>
    <col min="11281" max="11281" width="13.33203125" style="2" customWidth="1"/>
    <col min="11282" max="11283" width="11.109375" style="2" bestFit="1" customWidth="1"/>
    <col min="11284" max="11520" width="9.109375" style="2"/>
    <col min="11521" max="11521" width="5.6640625" style="2" customWidth="1"/>
    <col min="11522" max="11522" width="21.6640625" style="2" customWidth="1"/>
    <col min="11523" max="11523" width="26.88671875" style="2" customWidth="1"/>
    <col min="11524" max="11524" width="14.88671875" style="2" customWidth="1"/>
    <col min="11525" max="11525" width="13.33203125" style="2" customWidth="1"/>
    <col min="11526" max="11526" width="12.44140625" style="2" customWidth="1"/>
    <col min="11527" max="11527" width="11.6640625" style="2" customWidth="1"/>
    <col min="11528" max="11528" width="13.109375" style="2" customWidth="1"/>
    <col min="11529" max="11529" width="10.6640625" style="2" customWidth="1"/>
    <col min="11530" max="11530" width="13" style="2" customWidth="1"/>
    <col min="11531" max="11531" width="12.44140625" style="2" customWidth="1"/>
    <col min="11532" max="11532" width="12.88671875" style="2" customWidth="1"/>
    <col min="11533" max="11534" width="9.109375" style="2"/>
    <col min="11535" max="11536" width="12" style="2" bestFit="1" customWidth="1"/>
    <col min="11537" max="11537" width="13.33203125" style="2" customWidth="1"/>
    <col min="11538" max="11539" width="11.109375" style="2" bestFit="1" customWidth="1"/>
    <col min="11540" max="11776" width="9.109375" style="2"/>
    <col min="11777" max="11777" width="5.6640625" style="2" customWidth="1"/>
    <col min="11778" max="11778" width="21.6640625" style="2" customWidth="1"/>
    <col min="11779" max="11779" width="26.88671875" style="2" customWidth="1"/>
    <col min="11780" max="11780" width="14.88671875" style="2" customWidth="1"/>
    <col min="11781" max="11781" width="13.33203125" style="2" customWidth="1"/>
    <col min="11782" max="11782" width="12.44140625" style="2" customWidth="1"/>
    <col min="11783" max="11783" width="11.6640625" style="2" customWidth="1"/>
    <col min="11784" max="11784" width="13.109375" style="2" customWidth="1"/>
    <col min="11785" max="11785" width="10.6640625" style="2" customWidth="1"/>
    <col min="11786" max="11786" width="13" style="2" customWidth="1"/>
    <col min="11787" max="11787" width="12.44140625" style="2" customWidth="1"/>
    <col min="11788" max="11788" width="12.88671875" style="2" customWidth="1"/>
    <col min="11789" max="11790" width="9.109375" style="2"/>
    <col min="11791" max="11792" width="12" style="2" bestFit="1" customWidth="1"/>
    <col min="11793" max="11793" width="13.33203125" style="2" customWidth="1"/>
    <col min="11794" max="11795" width="11.109375" style="2" bestFit="1" customWidth="1"/>
    <col min="11796" max="12032" width="9.109375" style="2"/>
    <col min="12033" max="12033" width="5.6640625" style="2" customWidth="1"/>
    <col min="12034" max="12034" width="21.6640625" style="2" customWidth="1"/>
    <col min="12035" max="12035" width="26.88671875" style="2" customWidth="1"/>
    <col min="12036" max="12036" width="14.88671875" style="2" customWidth="1"/>
    <col min="12037" max="12037" width="13.33203125" style="2" customWidth="1"/>
    <col min="12038" max="12038" width="12.44140625" style="2" customWidth="1"/>
    <col min="12039" max="12039" width="11.6640625" style="2" customWidth="1"/>
    <col min="12040" max="12040" width="13.109375" style="2" customWidth="1"/>
    <col min="12041" max="12041" width="10.6640625" style="2" customWidth="1"/>
    <col min="12042" max="12042" width="13" style="2" customWidth="1"/>
    <col min="12043" max="12043" width="12.44140625" style="2" customWidth="1"/>
    <col min="12044" max="12044" width="12.88671875" style="2" customWidth="1"/>
    <col min="12045" max="12046" width="9.109375" style="2"/>
    <col min="12047" max="12048" width="12" style="2" bestFit="1" customWidth="1"/>
    <col min="12049" max="12049" width="13.33203125" style="2" customWidth="1"/>
    <col min="12050" max="12051" width="11.109375" style="2" bestFit="1" customWidth="1"/>
    <col min="12052" max="12288" width="9.109375" style="2"/>
    <col min="12289" max="12289" width="5.6640625" style="2" customWidth="1"/>
    <col min="12290" max="12290" width="21.6640625" style="2" customWidth="1"/>
    <col min="12291" max="12291" width="26.88671875" style="2" customWidth="1"/>
    <col min="12292" max="12292" width="14.88671875" style="2" customWidth="1"/>
    <col min="12293" max="12293" width="13.33203125" style="2" customWidth="1"/>
    <col min="12294" max="12294" width="12.44140625" style="2" customWidth="1"/>
    <col min="12295" max="12295" width="11.6640625" style="2" customWidth="1"/>
    <col min="12296" max="12296" width="13.109375" style="2" customWidth="1"/>
    <col min="12297" max="12297" width="10.6640625" style="2" customWidth="1"/>
    <col min="12298" max="12298" width="13" style="2" customWidth="1"/>
    <col min="12299" max="12299" width="12.44140625" style="2" customWidth="1"/>
    <col min="12300" max="12300" width="12.88671875" style="2" customWidth="1"/>
    <col min="12301" max="12302" width="9.109375" style="2"/>
    <col min="12303" max="12304" width="12" style="2" bestFit="1" customWidth="1"/>
    <col min="12305" max="12305" width="13.33203125" style="2" customWidth="1"/>
    <col min="12306" max="12307" width="11.109375" style="2" bestFit="1" customWidth="1"/>
    <col min="12308" max="12544" width="9.109375" style="2"/>
    <col min="12545" max="12545" width="5.6640625" style="2" customWidth="1"/>
    <col min="12546" max="12546" width="21.6640625" style="2" customWidth="1"/>
    <col min="12547" max="12547" width="26.88671875" style="2" customWidth="1"/>
    <col min="12548" max="12548" width="14.88671875" style="2" customWidth="1"/>
    <col min="12549" max="12549" width="13.33203125" style="2" customWidth="1"/>
    <col min="12550" max="12550" width="12.44140625" style="2" customWidth="1"/>
    <col min="12551" max="12551" width="11.6640625" style="2" customWidth="1"/>
    <col min="12552" max="12552" width="13.109375" style="2" customWidth="1"/>
    <col min="12553" max="12553" width="10.6640625" style="2" customWidth="1"/>
    <col min="12554" max="12554" width="13" style="2" customWidth="1"/>
    <col min="12555" max="12555" width="12.44140625" style="2" customWidth="1"/>
    <col min="12556" max="12556" width="12.88671875" style="2" customWidth="1"/>
    <col min="12557" max="12558" width="9.109375" style="2"/>
    <col min="12559" max="12560" width="12" style="2" bestFit="1" customWidth="1"/>
    <col min="12561" max="12561" width="13.33203125" style="2" customWidth="1"/>
    <col min="12562" max="12563" width="11.109375" style="2" bestFit="1" customWidth="1"/>
    <col min="12564" max="12800" width="9.109375" style="2"/>
    <col min="12801" max="12801" width="5.6640625" style="2" customWidth="1"/>
    <col min="12802" max="12802" width="21.6640625" style="2" customWidth="1"/>
    <col min="12803" max="12803" width="26.88671875" style="2" customWidth="1"/>
    <col min="12804" max="12804" width="14.88671875" style="2" customWidth="1"/>
    <col min="12805" max="12805" width="13.33203125" style="2" customWidth="1"/>
    <col min="12806" max="12806" width="12.44140625" style="2" customWidth="1"/>
    <col min="12807" max="12807" width="11.6640625" style="2" customWidth="1"/>
    <col min="12808" max="12808" width="13.109375" style="2" customWidth="1"/>
    <col min="12809" max="12809" width="10.6640625" style="2" customWidth="1"/>
    <col min="12810" max="12810" width="13" style="2" customWidth="1"/>
    <col min="12811" max="12811" width="12.44140625" style="2" customWidth="1"/>
    <col min="12812" max="12812" width="12.88671875" style="2" customWidth="1"/>
    <col min="12813" max="12814" width="9.109375" style="2"/>
    <col min="12815" max="12816" width="12" style="2" bestFit="1" customWidth="1"/>
    <col min="12817" max="12817" width="13.33203125" style="2" customWidth="1"/>
    <col min="12818" max="12819" width="11.109375" style="2" bestFit="1" customWidth="1"/>
    <col min="12820" max="13056" width="9.109375" style="2"/>
    <col min="13057" max="13057" width="5.6640625" style="2" customWidth="1"/>
    <col min="13058" max="13058" width="21.6640625" style="2" customWidth="1"/>
    <col min="13059" max="13059" width="26.88671875" style="2" customWidth="1"/>
    <col min="13060" max="13060" width="14.88671875" style="2" customWidth="1"/>
    <col min="13061" max="13061" width="13.33203125" style="2" customWidth="1"/>
    <col min="13062" max="13062" width="12.44140625" style="2" customWidth="1"/>
    <col min="13063" max="13063" width="11.6640625" style="2" customWidth="1"/>
    <col min="13064" max="13064" width="13.109375" style="2" customWidth="1"/>
    <col min="13065" max="13065" width="10.6640625" style="2" customWidth="1"/>
    <col min="13066" max="13066" width="13" style="2" customWidth="1"/>
    <col min="13067" max="13067" width="12.44140625" style="2" customWidth="1"/>
    <col min="13068" max="13068" width="12.88671875" style="2" customWidth="1"/>
    <col min="13069" max="13070" width="9.109375" style="2"/>
    <col min="13071" max="13072" width="12" style="2" bestFit="1" customWidth="1"/>
    <col min="13073" max="13073" width="13.33203125" style="2" customWidth="1"/>
    <col min="13074" max="13075" width="11.109375" style="2" bestFit="1" customWidth="1"/>
    <col min="13076" max="13312" width="9.109375" style="2"/>
    <col min="13313" max="13313" width="5.6640625" style="2" customWidth="1"/>
    <col min="13314" max="13314" width="21.6640625" style="2" customWidth="1"/>
    <col min="13315" max="13315" width="26.88671875" style="2" customWidth="1"/>
    <col min="13316" max="13316" width="14.88671875" style="2" customWidth="1"/>
    <col min="13317" max="13317" width="13.33203125" style="2" customWidth="1"/>
    <col min="13318" max="13318" width="12.44140625" style="2" customWidth="1"/>
    <col min="13319" max="13319" width="11.6640625" style="2" customWidth="1"/>
    <col min="13320" max="13320" width="13.109375" style="2" customWidth="1"/>
    <col min="13321" max="13321" width="10.6640625" style="2" customWidth="1"/>
    <col min="13322" max="13322" width="13" style="2" customWidth="1"/>
    <col min="13323" max="13323" width="12.44140625" style="2" customWidth="1"/>
    <col min="13324" max="13324" width="12.88671875" style="2" customWidth="1"/>
    <col min="13325" max="13326" width="9.109375" style="2"/>
    <col min="13327" max="13328" width="12" style="2" bestFit="1" customWidth="1"/>
    <col min="13329" max="13329" width="13.33203125" style="2" customWidth="1"/>
    <col min="13330" max="13331" width="11.109375" style="2" bestFit="1" customWidth="1"/>
    <col min="13332" max="13568" width="9.109375" style="2"/>
    <col min="13569" max="13569" width="5.6640625" style="2" customWidth="1"/>
    <col min="13570" max="13570" width="21.6640625" style="2" customWidth="1"/>
    <col min="13571" max="13571" width="26.88671875" style="2" customWidth="1"/>
    <col min="13572" max="13572" width="14.88671875" style="2" customWidth="1"/>
    <col min="13573" max="13573" width="13.33203125" style="2" customWidth="1"/>
    <col min="13574" max="13574" width="12.44140625" style="2" customWidth="1"/>
    <col min="13575" max="13575" width="11.6640625" style="2" customWidth="1"/>
    <col min="13576" max="13576" width="13.109375" style="2" customWidth="1"/>
    <col min="13577" max="13577" width="10.6640625" style="2" customWidth="1"/>
    <col min="13578" max="13578" width="13" style="2" customWidth="1"/>
    <col min="13579" max="13579" width="12.44140625" style="2" customWidth="1"/>
    <col min="13580" max="13580" width="12.88671875" style="2" customWidth="1"/>
    <col min="13581" max="13582" width="9.109375" style="2"/>
    <col min="13583" max="13584" width="12" style="2" bestFit="1" customWidth="1"/>
    <col min="13585" max="13585" width="13.33203125" style="2" customWidth="1"/>
    <col min="13586" max="13587" width="11.109375" style="2" bestFit="1" customWidth="1"/>
    <col min="13588" max="13824" width="9.109375" style="2"/>
    <col min="13825" max="13825" width="5.6640625" style="2" customWidth="1"/>
    <col min="13826" max="13826" width="21.6640625" style="2" customWidth="1"/>
    <col min="13827" max="13827" width="26.88671875" style="2" customWidth="1"/>
    <col min="13828" max="13828" width="14.88671875" style="2" customWidth="1"/>
    <col min="13829" max="13829" width="13.33203125" style="2" customWidth="1"/>
    <col min="13830" max="13830" width="12.44140625" style="2" customWidth="1"/>
    <col min="13831" max="13831" width="11.6640625" style="2" customWidth="1"/>
    <col min="13832" max="13832" width="13.109375" style="2" customWidth="1"/>
    <col min="13833" max="13833" width="10.6640625" style="2" customWidth="1"/>
    <col min="13834" max="13834" width="13" style="2" customWidth="1"/>
    <col min="13835" max="13835" width="12.44140625" style="2" customWidth="1"/>
    <col min="13836" max="13836" width="12.88671875" style="2" customWidth="1"/>
    <col min="13837" max="13838" width="9.109375" style="2"/>
    <col min="13839" max="13840" width="12" style="2" bestFit="1" customWidth="1"/>
    <col min="13841" max="13841" width="13.33203125" style="2" customWidth="1"/>
    <col min="13842" max="13843" width="11.109375" style="2" bestFit="1" customWidth="1"/>
    <col min="13844" max="14080" width="9.109375" style="2"/>
    <col min="14081" max="14081" width="5.6640625" style="2" customWidth="1"/>
    <col min="14082" max="14082" width="21.6640625" style="2" customWidth="1"/>
    <col min="14083" max="14083" width="26.88671875" style="2" customWidth="1"/>
    <col min="14084" max="14084" width="14.88671875" style="2" customWidth="1"/>
    <col min="14085" max="14085" width="13.33203125" style="2" customWidth="1"/>
    <col min="14086" max="14086" width="12.44140625" style="2" customWidth="1"/>
    <col min="14087" max="14087" width="11.6640625" style="2" customWidth="1"/>
    <col min="14088" max="14088" width="13.109375" style="2" customWidth="1"/>
    <col min="14089" max="14089" width="10.6640625" style="2" customWidth="1"/>
    <col min="14090" max="14090" width="13" style="2" customWidth="1"/>
    <col min="14091" max="14091" width="12.44140625" style="2" customWidth="1"/>
    <col min="14092" max="14092" width="12.88671875" style="2" customWidth="1"/>
    <col min="14093" max="14094" width="9.109375" style="2"/>
    <col min="14095" max="14096" width="12" style="2" bestFit="1" customWidth="1"/>
    <col min="14097" max="14097" width="13.33203125" style="2" customWidth="1"/>
    <col min="14098" max="14099" width="11.109375" style="2" bestFit="1" customWidth="1"/>
    <col min="14100" max="14336" width="9.109375" style="2"/>
    <col min="14337" max="14337" width="5.6640625" style="2" customWidth="1"/>
    <col min="14338" max="14338" width="21.6640625" style="2" customWidth="1"/>
    <col min="14339" max="14339" width="26.88671875" style="2" customWidth="1"/>
    <col min="14340" max="14340" width="14.88671875" style="2" customWidth="1"/>
    <col min="14341" max="14341" width="13.33203125" style="2" customWidth="1"/>
    <col min="14342" max="14342" width="12.44140625" style="2" customWidth="1"/>
    <col min="14343" max="14343" width="11.6640625" style="2" customWidth="1"/>
    <col min="14344" max="14344" width="13.109375" style="2" customWidth="1"/>
    <col min="14345" max="14345" width="10.6640625" style="2" customWidth="1"/>
    <col min="14346" max="14346" width="13" style="2" customWidth="1"/>
    <col min="14347" max="14347" width="12.44140625" style="2" customWidth="1"/>
    <col min="14348" max="14348" width="12.88671875" style="2" customWidth="1"/>
    <col min="14349" max="14350" width="9.109375" style="2"/>
    <col min="14351" max="14352" width="12" style="2" bestFit="1" customWidth="1"/>
    <col min="14353" max="14353" width="13.33203125" style="2" customWidth="1"/>
    <col min="14354" max="14355" width="11.109375" style="2" bestFit="1" customWidth="1"/>
    <col min="14356" max="14592" width="9.109375" style="2"/>
    <col min="14593" max="14593" width="5.6640625" style="2" customWidth="1"/>
    <col min="14594" max="14594" width="21.6640625" style="2" customWidth="1"/>
    <col min="14595" max="14595" width="26.88671875" style="2" customWidth="1"/>
    <col min="14596" max="14596" width="14.88671875" style="2" customWidth="1"/>
    <col min="14597" max="14597" width="13.33203125" style="2" customWidth="1"/>
    <col min="14598" max="14598" width="12.44140625" style="2" customWidth="1"/>
    <col min="14599" max="14599" width="11.6640625" style="2" customWidth="1"/>
    <col min="14600" max="14600" width="13.109375" style="2" customWidth="1"/>
    <col min="14601" max="14601" width="10.6640625" style="2" customWidth="1"/>
    <col min="14602" max="14602" width="13" style="2" customWidth="1"/>
    <col min="14603" max="14603" width="12.44140625" style="2" customWidth="1"/>
    <col min="14604" max="14604" width="12.88671875" style="2" customWidth="1"/>
    <col min="14605" max="14606" width="9.109375" style="2"/>
    <col min="14607" max="14608" width="12" style="2" bestFit="1" customWidth="1"/>
    <col min="14609" max="14609" width="13.33203125" style="2" customWidth="1"/>
    <col min="14610" max="14611" width="11.109375" style="2" bestFit="1" customWidth="1"/>
    <col min="14612" max="14848" width="9.109375" style="2"/>
    <col min="14849" max="14849" width="5.6640625" style="2" customWidth="1"/>
    <col min="14850" max="14850" width="21.6640625" style="2" customWidth="1"/>
    <col min="14851" max="14851" width="26.88671875" style="2" customWidth="1"/>
    <col min="14852" max="14852" width="14.88671875" style="2" customWidth="1"/>
    <col min="14853" max="14853" width="13.33203125" style="2" customWidth="1"/>
    <col min="14854" max="14854" width="12.44140625" style="2" customWidth="1"/>
    <col min="14855" max="14855" width="11.6640625" style="2" customWidth="1"/>
    <col min="14856" max="14856" width="13.109375" style="2" customWidth="1"/>
    <col min="14857" max="14857" width="10.6640625" style="2" customWidth="1"/>
    <col min="14858" max="14858" width="13" style="2" customWidth="1"/>
    <col min="14859" max="14859" width="12.44140625" style="2" customWidth="1"/>
    <col min="14860" max="14860" width="12.88671875" style="2" customWidth="1"/>
    <col min="14861" max="14862" width="9.109375" style="2"/>
    <col min="14863" max="14864" width="12" style="2" bestFit="1" customWidth="1"/>
    <col min="14865" max="14865" width="13.33203125" style="2" customWidth="1"/>
    <col min="14866" max="14867" width="11.109375" style="2" bestFit="1" customWidth="1"/>
    <col min="14868" max="15104" width="9.109375" style="2"/>
    <col min="15105" max="15105" width="5.6640625" style="2" customWidth="1"/>
    <col min="15106" max="15106" width="21.6640625" style="2" customWidth="1"/>
    <col min="15107" max="15107" width="26.88671875" style="2" customWidth="1"/>
    <col min="15108" max="15108" width="14.88671875" style="2" customWidth="1"/>
    <col min="15109" max="15109" width="13.33203125" style="2" customWidth="1"/>
    <col min="15110" max="15110" width="12.44140625" style="2" customWidth="1"/>
    <col min="15111" max="15111" width="11.6640625" style="2" customWidth="1"/>
    <col min="15112" max="15112" width="13.109375" style="2" customWidth="1"/>
    <col min="15113" max="15113" width="10.6640625" style="2" customWidth="1"/>
    <col min="15114" max="15114" width="13" style="2" customWidth="1"/>
    <col min="15115" max="15115" width="12.44140625" style="2" customWidth="1"/>
    <col min="15116" max="15116" width="12.88671875" style="2" customWidth="1"/>
    <col min="15117" max="15118" width="9.109375" style="2"/>
    <col min="15119" max="15120" width="12" style="2" bestFit="1" customWidth="1"/>
    <col min="15121" max="15121" width="13.33203125" style="2" customWidth="1"/>
    <col min="15122" max="15123" width="11.109375" style="2" bestFit="1" customWidth="1"/>
    <col min="15124" max="15360" width="9.109375" style="2"/>
    <col min="15361" max="15361" width="5.6640625" style="2" customWidth="1"/>
    <col min="15362" max="15362" width="21.6640625" style="2" customWidth="1"/>
    <col min="15363" max="15363" width="26.88671875" style="2" customWidth="1"/>
    <col min="15364" max="15364" width="14.88671875" style="2" customWidth="1"/>
    <col min="15365" max="15365" width="13.33203125" style="2" customWidth="1"/>
    <col min="15366" max="15366" width="12.44140625" style="2" customWidth="1"/>
    <col min="15367" max="15367" width="11.6640625" style="2" customWidth="1"/>
    <col min="15368" max="15368" width="13.109375" style="2" customWidth="1"/>
    <col min="15369" max="15369" width="10.6640625" style="2" customWidth="1"/>
    <col min="15370" max="15370" width="13" style="2" customWidth="1"/>
    <col min="15371" max="15371" width="12.44140625" style="2" customWidth="1"/>
    <col min="15372" max="15372" width="12.88671875" style="2" customWidth="1"/>
    <col min="15373" max="15374" width="9.109375" style="2"/>
    <col min="15375" max="15376" width="12" style="2" bestFit="1" customWidth="1"/>
    <col min="15377" max="15377" width="13.33203125" style="2" customWidth="1"/>
    <col min="15378" max="15379" width="11.109375" style="2" bestFit="1" customWidth="1"/>
    <col min="15380" max="15616" width="9.109375" style="2"/>
    <col min="15617" max="15617" width="5.6640625" style="2" customWidth="1"/>
    <col min="15618" max="15618" width="21.6640625" style="2" customWidth="1"/>
    <col min="15619" max="15619" width="26.88671875" style="2" customWidth="1"/>
    <col min="15620" max="15620" width="14.88671875" style="2" customWidth="1"/>
    <col min="15621" max="15621" width="13.33203125" style="2" customWidth="1"/>
    <col min="15622" max="15622" width="12.44140625" style="2" customWidth="1"/>
    <col min="15623" max="15623" width="11.6640625" style="2" customWidth="1"/>
    <col min="15624" max="15624" width="13.109375" style="2" customWidth="1"/>
    <col min="15625" max="15625" width="10.6640625" style="2" customWidth="1"/>
    <col min="15626" max="15626" width="13" style="2" customWidth="1"/>
    <col min="15627" max="15627" width="12.44140625" style="2" customWidth="1"/>
    <col min="15628" max="15628" width="12.88671875" style="2" customWidth="1"/>
    <col min="15629" max="15630" width="9.109375" style="2"/>
    <col min="15631" max="15632" width="12" style="2" bestFit="1" customWidth="1"/>
    <col min="15633" max="15633" width="13.33203125" style="2" customWidth="1"/>
    <col min="15634" max="15635" width="11.109375" style="2" bestFit="1" customWidth="1"/>
    <col min="15636" max="15872" width="9.109375" style="2"/>
    <col min="15873" max="15873" width="5.6640625" style="2" customWidth="1"/>
    <col min="15874" max="15874" width="21.6640625" style="2" customWidth="1"/>
    <col min="15875" max="15875" width="26.88671875" style="2" customWidth="1"/>
    <col min="15876" max="15876" width="14.88671875" style="2" customWidth="1"/>
    <col min="15877" max="15877" width="13.33203125" style="2" customWidth="1"/>
    <col min="15878" max="15878" width="12.44140625" style="2" customWidth="1"/>
    <col min="15879" max="15879" width="11.6640625" style="2" customWidth="1"/>
    <col min="15880" max="15880" width="13.109375" style="2" customWidth="1"/>
    <col min="15881" max="15881" width="10.6640625" style="2" customWidth="1"/>
    <col min="15882" max="15882" width="13" style="2" customWidth="1"/>
    <col min="15883" max="15883" width="12.44140625" style="2" customWidth="1"/>
    <col min="15884" max="15884" width="12.88671875" style="2" customWidth="1"/>
    <col min="15885" max="15886" width="9.109375" style="2"/>
    <col min="15887" max="15888" width="12" style="2" bestFit="1" customWidth="1"/>
    <col min="15889" max="15889" width="13.33203125" style="2" customWidth="1"/>
    <col min="15890" max="15891" width="11.109375" style="2" bestFit="1" customWidth="1"/>
    <col min="15892" max="16128" width="9.109375" style="2"/>
    <col min="16129" max="16129" width="5.6640625" style="2" customWidth="1"/>
    <col min="16130" max="16130" width="21.6640625" style="2" customWidth="1"/>
    <col min="16131" max="16131" width="26.88671875" style="2" customWidth="1"/>
    <col min="16132" max="16132" width="14.88671875" style="2" customWidth="1"/>
    <col min="16133" max="16133" width="13.33203125" style="2" customWidth="1"/>
    <col min="16134" max="16134" width="12.44140625" style="2" customWidth="1"/>
    <col min="16135" max="16135" width="11.6640625" style="2" customWidth="1"/>
    <col min="16136" max="16136" width="13.109375" style="2" customWidth="1"/>
    <col min="16137" max="16137" width="10.6640625" style="2" customWidth="1"/>
    <col min="16138" max="16138" width="13" style="2" customWidth="1"/>
    <col min="16139" max="16139" width="12.44140625" style="2" customWidth="1"/>
    <col min="16140" max="16140" width="12.88671875" style="2" customWidth="1"/>
    <col min="16141" max="16142" width="9.109375" style="2"/>
    <col min="16143" max="16144" width="12" style="2" bestFit="1" customWidth="1"/>
    <col min="16145" max="16145" width="13.33203125" style="2" customWidth="1"/>
    <col min="16146" max="16147" width="11.109375" style="2" bestFit="1" customWidth="1"/>
    <col min="16148" max="16384" width="9.109375" style="2"/>
  </cols>
  <sheetData>
    <row r="1" spans="1:19" x14ac:dyDescent="0.25">
      <c r="A1" s="1" t="s">
        <v>0</v>
      </c>
    </row>
    <row r="3" spans="1:19" s="5" customFormat="1" ht="16.8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O3" s="6"/>
      <c r="P3" s="6"/>
    </row>
    <row r="4" spans="1:19" s="5" customFormat="1" ht="16.8" x14ac:dyDescent="0.25">
      <c r="E4" s="7" t="str">
        <f>'[1]1'!E5</f>
        <v>KABUPATEN/KOTA</v>
      </c>
      <c r="F4" s="8" t="str">
        <f>'[1]1'!F5</f>
        <v>BULUKUMBA</v>
      </c>
      <c r="G4" s="9"/>
      <c r="H4" s="9"/>
      <c r="I4" s="9"/>
      <c r="J4" s="9"/>
      <c r="K4" s="9"/>
      <c r="L4" s="9"/>
      <c r="O4" s="6"/>
      <c r="P4" s="6"/>
    </row>
    <row r="5" spans="1:19" s="5" customFormat="1" ht="16.8" x14ac:dyDescent="0.25">
      <c r="E5" s="7" t="str">
        <f>'[1]1'!E6</f>
        <v xml:space="preserve">TAHUN </v>
      </c>
      <c r="F5" s="8">
        <f>'[1]1'!F6</f>
        <v>2021</v>
      </c>
      <c r="G5" s="9"/>
      <c r="H5" s="9"/>
      <c r="I5" s="9"/>
      <c r="J5" s="9"/>
      <c r="K5" s="9"/>
      <c r="L5" s="9"/>
      <c r="O5" s="6"/>
      <c r="P5" s="6"/>
    </row>
    <row r="6" spans="1:19" ht="15.6" thickBo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O6" s="11"/>
      <c r="P6" s="11"/>
    </row>
    <row r="7" spans="1:19" ht="12.75" customHeight="1" x14ac:dyDescent="0.25">
      <c r="A7" s="12" t="s">
        <v>2</v>
      </c>
      <c r="B7" s="12" t="s">
        <v>3</v>
      </c>
      <c r="C7" s="12" t="s">
        <v>4</v>
      </c>
      <c r="D7" s="13" t="s">
        <v>5</v>
      </c>
      <c r="E7" s="14"/>
      <c r="F7" s="14"/>
      <c r="G7" s="14"/>
      <c r="H7" s="14"/>
      <c r="I7" s="14"/>
      <c r="J7" s="14"/>
      <c r="K7" s="14"/>
      <c r="L7" s="15"/>
      <c r="M7" s="16"/>
      <c r="O7" s="11"/>
      <c r="P7" s="11"/>
    </row>
    <row r="8" spans="1:19" x14ac:dyDescent="0.25">
      <c r="A8" s="12"/>
      <c r="B8" s="12"/>
      <c r="C8" s="12"/>
      <c r="D8" s="17"/>
      <c r="E8" s="18"/>
      <c r="F8" s="18"/>
      <c r="G8" s="18"/>
      <c r="H8" s="18"/>
      <c r="I8" s="18"/>
      <c r="J8" s="18"/>
      <c r="K8" s="18"/>
      <c r="L8" s="19"/>
      <c r="M8" s="16"/>
      <c r="O8" s="11"/>
      <c r="P8" s="11"/>
    </row>
    <row r="9" spans="1:19" ht="28.5" customHeight="1" x14ac:dyDescent="0.25">
      <c r="A9" s="12"/>
      <c r="B9" s="12"/>
      <c r="C9" s="12"/>
      <c r="D9" s="20" t="s">
        <v>6</v>
      </c>
      <c r="E9" s="21"/>
      <c r="F9" s="22"/>
      <c r="G9" s="23" t="s">
        <v>7</v>
      </c>
      <c r="H9" s="24"/>
      <c r="I9" s="24"/>
      <c r="J9" s="24"/>
      <c r="K9" s="24"/>
      <c r="L9" s="25"/>
      <c r="M9" s="16"/>
      <c r="O9" s="11"/>
      <c r="P9" s="11"/>
    </row>
    <row r="10" spans="1:19" x14ac:dyDescent="0.25">
      <c r="A10" s="26"/>
      <c r="B10" s="26"/>
      <c r="C10" s="26"/>
      <c r="D10" s="27" t="s">
        <v>8</v>
      </c>
      <c r="E10" s="27" t="s">
        <v>9</v>
      </c>
      <c r="F10" s="27" t="s">
        <v>10</v>
      </c>
      <c r="G10" s="27" t="s">
        <v>8</v>
      </c>
      <c r="H10" s="27" t="s">
        <v>11</v>
      </c>
      <c r="I10" s="27" t="s">
        <v>9</v>
      </c>
      <c r="J10" s="27" t="s">
        <v>11</v>
      </c>
      <c r="K10" s="27" t="s">
        <v>10</v>
      </c>
      <c r="L10" s="27" t="s">
        <v>11</v>
      </c>
      <c r="M10" s="16"/>
      <c r="O10" s="11"/>
      <c r="P10" s="11"/>
    </row>
    <row r="11" spans="1:19" x14ac:dyDescent="0.25">
      <c r="A11" s="28" t="s">
        <v>12</v>
      </c>
      <c r="B11" s="29" t="s">
        <v>13</v>
      </c>
      <c r="C11" s="29" t="s">
        <v>14</v>
      </c>
      <c r="D11" s="29" t="s">
        <v>15</v>
      </c>
      <c r="E11" s="29" t="s">
        <v>16</v>
      </c>
      <c r="F11" s="29" t="s">
        <v>17</v>
      </c>
      <c r="G11" s="29" t="s">
        <v>18</v>
      </c>
      <c r="H11" s="29" t="s">
        <v>19</v>
      </c>
      <c r="I11" s="29" t="s">
        <v>20</v>
      </c>
      <c r="J11" s="29" t="s">
        <v>21</v>
      </c>
      <c r="K11" s="29" t="s">
        <v>22</v>
      </c>
      <c r="L11" s="30" t="s">
        <v>23</v>
      </c>
      <c r="M11" s="16"/>
      <c r="O11" s="11"/>
      <c r="P11" s="11"/>
    </row>
    <row r="12" spans="1:19" ht="18.75" customHeight="1" x14ac:dyDescent="0.25">
      <c r="A12" s="31">
        <f>'[1]9'!A9</f>
        <v>1</v>
      </c>
      <c r="B12" s="32" t="str">
        <f>'[1]9'!B9</f>
        <v>GANTARANG</v>
      </c>
      <c r="C12" s="32" t="str">
        <f>'[1]9'!C9</f>
        <v>1. PONRE</v>
      </c>
      <c r="D12" s="32">
        <v>1906</v>
      </c>
      <c r="E12" s="32">
        <v>2020</v>
      </c>
      <c r="F12" s="33">
        <f t="shared" ref="F12:F20" si="0">SUM(D12:E12)</f>
        <v>3926</v>
      </c>
      <c r="G12" s="32">
        <v>1321</v>
      </c>
      <c r="H12" s="34">
        <f>G12/D12*100</f>
        <v>69.307450157397682</v>
      </c>
      <c r="I12" s="32">
        <v>825</v>
      </c>
      <c r="J12" s="35">
        <f>I12/E12*100</f>
        <v>40.841584158415841</v>
      </c>
      <c r="K12" s="33">
        <f t="shared" ref="K12:K31" si="1">SUM(G12,I12)</f>
        <v>2146</v>
      </c>
      <c r="L12" s="36">
        <f>K12/F12*100</f>
        <v>54.661232806928176</v>
      </c>
      <c r="M12" s="16"/>
      <c r="O12" s="11"/>
      <c r="P12" s="11"/>
      <c r="R12" s="37"/>
      <c r="S12" s="37"/>
    </row>
    <row r="13" spans="1:19" ht="18.75" customHeight="1" x14ac:dyDescent="0.25">
      <c r="A13" s="38"/>
      <c r="B13" s="39"/>
      <c r="C13" s="39" t="str">
        <f>'[1]9'!C10</f>
        <v>2. GATTARENG</v>
      </c>
      <c r="D13" s="39">
        <v>877</v>
      </c>
      <c r="E13" s="39">
        <v>893</v>
      </c>
      <c r="F13" s="40">
        <f t="shared" si="0"/>
        <v>1770</v>
      </c>
      <c r="G13" s="39">
        <v>331</v>
      </c>
      <c r="H13" s="41">
        <f t="shared" ref="H13:H31" si="2">G13/D13*100</f>
        <v>37.742303306727479</v>
      </c>
      <c r="I13" s="39">
        <v>455</v>
      </c>
      <c r="J13" s="42">
        <f>I13/E13*100</f>
        <v>50.951847704367303</v>
      </c>
      <c r="K13" s="40">
        <f t="shared" si="1"/>
        <v>786</v>
      </c>
      <c r="L13" s="43">
        <f t="shared" ref="L13:L31" si="3">K13/F13*100</f>
        <v>44.406779661016948</v>
      </c>
      <c r="M13" s="16"/>
      <c r="O13" s="11"/>
      <c r="P13" s="11"/>
      <c r="R13" s="37"/>
      <c r="S13" s="37"/>
    </row>
    <row r="14" spans="1:19" ht="18.75" customHeight="1" x14ac:dyDescent="0.25">
      <c r="A14" s="38"/>
      <c r="B14" s="39"/>
      <c r="C14" s="39" t="str">
        <f>'[1]9'!C11</f>
        <v>3. BONTONYELENG</v>
      </c>
      <c r="D14" s="39">
        <v>1877</v>
      </c>
      <c r="E14" s="39">
        <v>1935</v>
      </c>
      <c r="F14" s="40">
        <f t="shared" si="0"/>
        <v>3812</v>
      </c>
      <c r="G14" s="39">
        <v>799</v>
      </c>
      <c r="H14" s="41">
        <f t="shared" si="2"/>
        <v>42.567927543953118</v>
      </c>
      <c r="I14" s="39">
        <v>748</v>
      </c>
      <c r="J14" s="42">
        <f t="shared" ref="J14:J31" si="4">I14/E14*100</f>
        <v>38.656330749354005</v>
      </c>
      <c r="K14" s="40">
        <f t="shared" si="1"/>
        <v>1547</v>
      </c>
      <c r="L14" s="43">
        <f t="shared" si="3"/>
        <v>40.58237145855194</v>
      </c>
      <c r="M14" s="16"/>
      <c r="O14" s="11"/>
      <c r="P14" s="11"/>
      <c r="R14" s="37"/>
      <c r="S14" s="37"/>
    </row>
    <row r="15" spans="1:19" ht="18.75" customHeight="1" x14ac:dyDescent="0.25">
      <c r="A15" s="38">
        <f>'[1]9'!A12</f>
        <v>2</v>
      </c>
      <c r="B15" s="39" t="str">
        <f>'[1]9'!B12</f>
        <v>KINDANG</v>
      </c>
      <c r="C15" s="39" t="str">
        <f>'[1]9'!C12</f>
        <v>4. BORONG RAPPOA</v>
      </c>
      <c r="D15" s="39">
        <v>670</v>
      </c>
      <c r="E15" s="39">
        <v>707</v>
      </c>
      <c r="F15" s="40">
        <f t="shared" si="0"/>
        <v>1377</v>
      </c>
      <c r="G15" s="39">
        <v>324</v>
      </c>
      <c r="H15" s="41">
        <f t="shared" si="2"/>
        <v>48.35820895522388</v>
      </c>
      <c r="I15" s="39">
        <v>361</v>
      </c>
      <c r="J15" s="42">
        <f t="shared" si="4"/>
        <v>51.060820367751056</v>
      </c>
      <c r="K15" s="40">
        <f t="shared" si="1"/>
        <v>685</v>
      </c>
      <c r="L15" s="43">
        <f>K15/F15*100</f>
        <v>49.745824255628179</v>
      </c>
      <c r="M15" s="16"/>
      <c r="O15" s="11"/>
      <c r="P15" s="11"/>
      <c r="R15" s="37"/>
      <c r="S15" s="37"/>
    </row>
    <row r="16" spans="1:19" ht="18.75" customHeight="1" x14ac:dyDescent="0.25">
      <c r="A16" s="38"/>
      <c r="B16" s="39"/>
      <c r="C16" s="39" t="str">
        <f>'[1]9'!C13</f>
        <v>5. BALIBO</v>
      </c>
      <c r="D16" s="44">
        <v>1200</v>
      </c>
      <c r="E16" s="44">
        <v>517</v>
      </c>
      <c r="F16" s="45">
        <f t="shared" si="0"/>
        <v>1717</v>
      </c>
      <c r="G16" s="44">
        <v>310</v>
      </c>
      <c r="H16" s="46">
        <f t="shared" si="2"/>
        <v>25.833333333333336</v>
      </c>
      <c r="I16" s="44">
        <v>345</v>
      </c>
      <c r="J16" s="47">
        <f t="shared" si="4"/>
        <v>66.7311411992263</v>
      </c>
      <c r="K16" s="45">
        <f t="shared" si="1"/>
        <v>655</v>
      </c>
      <c r="L16" s="48">
        <f t="shared" si="3"/>
        <v>38.147932440302853</v>
      </c>
      <c r="M16" s="16"/>
      <c r="P16" s="11"/>
      <c r="Q16" s="11"/>
      <c r="R16" s="37"/>
      <c r="S16" s="37"/>
    </row>
    <row r="17" spans="1:20" ht="18.75" customHeight="1" x14ac:dyDescent="0.25">
      <c r="A17" s="38">
        <f>'[1]9'!A14</f>
        <v>3</v>
      </c>
      <c r="B17" s="39" t="str">
        <f>'[1]9'!B14</f>
        <v>UJUNG BULU</v>
      </c>
      <c r="C17" s="39" t="str">
        <f>'[1]9'!C14</f>
        <v>6. CAILE</v>
      </c>
      <c r="D17" s="44">
        <v>3829</v>
      </c>
      <c r="E17" s="44">
        <v>5014</v>
      </c>
      <c r="F17" s="45">
        <f t="shared" si="0"/>
        <v>8843</v>
      </c>
      <c r="G17" s="44">
        <v>1225</v>
      </c>
      <c r="H17" s="46">
        <f>G17/D17*100</f>
        <v>31.992687385740403</v>
      </c>
      <c r="I17" s="44">
        <v>1428</v>
      </c>
      <c r="J17" s="47">
        <f t="shared" si="4"/>
        <v>28.480255285201434</v>
      </c>
      <c r="K17" s="45">
        <f t="shared" si="1"/>
        <v>2653</v>
      </c>
      <c r="L17" s="48">
        <f t="shared" si="3"/>
        <v>30.001130837950925</v>
      </c>
      <c r="M17" s="16"/>
      <c r="P17" s="49">
        <v>2016</v>
      </c>
      <c r="Q17" s="50" t="s">
        <v>24</v>
      </c>
      <c r="R17" s="11"/>
      <c r="S17" s="37"/>
    </row>
    <row r="18" spans="1:20" ht="18.75" customHeight="1" x14ac:dyDescent="0.25">
      <c r="A18" s="38">
        <f>'[1]9'!A15</f>
        <v>4</v>
      </c>
      <c r="B18" s="39" t="str">
        <f>'[1]9'!B15</f>
        <v>UJUNG LOE</v>
      </c>
      <c r="C18" s="39" t="str">
        <f>'[1]9'!C15</f>
        <v>7. UJUNG LOE</v>
      </c>
      <c r="D18" s="44">
        <v>695</v>
      </c>
      <c r="E18" s="44">
        <v>767</v>
      </c>
      <c r="F18" s="45">
        <f t="shared" si="0"/>
        <v>1462</v>
      </c>
      <c r="G18" s="44">
        <v>517</v>
      </c>
      <c r="H18" s="46">
        <f t="shared" si="2"/>
        <v>74.388489208633089</v>
      </c>
      <c r="I18" s="44">
        <v>717</v>
      </c>
      <c r="J18" s="47">
        <f t="shared" si="4"/>
        <v>93.481095176010427</v>
      </c>
      <c r="K18" s="45">
        <f t="shared" si="1"/>
        <v>1234</v>
      </c>
      <c r="L18" s="48">
        <f t="shared" si="3"/>
        <v>84.404924760601915</v>
      </c>
      <c r="M18" s="16"/>
      <c r="P18" s="49">
        <v>2017</v>
      </c>
      <c r="Q18" s="50" t="s">
        <v>24</v>
      </c>
      <c r="R18" s="11"/>
      <c r="S18" s="37"/>
    </row>
    <row r="19" spans="1:20" ht="18.75" customHeight="1" x14ac:dyDescent="0.25">
      <c r="A19" s="38"/>
      <c r="B19" s="39"/>
      <c r="C19" s="39" t="str">
        <f>'[1]9'!C16</f>
        <v>8. MANYAMPA</v>
      </c>
      <c r="D19" s="44">
        <v>228</v>
      </c>
      <c r="E19" s="44">
        <v>205</v>
      </c>
      <c r="F19" s="45">
        <f t="shared" si="0"/>
        <v>433</v>
      </c>
      <c r="G19" s="44">
        <v>152</v>
      </c>
      <c r="H19" s="46">
        <f t="shared" si="2"/>
        <v>66.666666666666657</v>
      </c>
      <c r="I19" s="44">
        <v>165</v>
      </c>
      <c r="J19" s="47">
        <f t="shared" si="4"/>
        <v>80.487804878048792</v>
      </c>
      <c r="K19" s="45">
        <f t="shared" si="1"/>
        <v>317</v>
      </c>
      <c r="L19" s="48">
        <f t="shared" si="3"/>
        <v>73.210161662817555</v>
      </c>
      <c r="M19" s="16"/>
      <c r="P19" s="49">
        <v>2018</v>
      </c>
      <c r="Q19" s="50" t="s">
        <v>25</v>
      </c>
      <c r="R19" s="11"/>
      <c r="S19" s="37"/>
    </row>
    <row r="20" spans="1:20" ht="18.75" customHeight="1" x14ac:dyDescent="0.25">
      <c r="A20" s="38"/>
      <c r="B20" s="39"/>
      <c r="C20" s="39" t="str">
        <f>'[1]9'!C17</f>
        <v>9. PALANGISANG</v>
      </c>
      <c r="D20" s="44">
        <v>742</v>
      </c>
      <c r="E20" s="44">
        <v>879</v>
      </c>
      <c r="F20" s="45">
        <f t="shared" si="0"/>
        <v>1621</v>
      </c>
      <c r="G20" s="44">
        <v>198</v>
      </c>
      <c r="H20" s="46">
        <f t="shared" si="2"/>
        <v>26.68463611859838</v>
      </c>
      <c r="I20" s="44">
        <v>206</v>
      </c>
      <c r="J20" s="47">
        <f t="shared" si="4"/>
        <v>23.435722411831627</v>
      </c>
      <c r="K20" s="45">
        <f t="shared" si="1"/>
        <v>404</v>
      </c>
      <c r="L20" s="48">
        <f t="shared" si="3"/>
        <v>24.922887106724247</v>
      </c>
      <c r="M20" s="16"/>
      <c r="P20" s="49">
        <v>2019</v>
      </c>
      <c r="Q20" s="50" t="s">
        <v>26</v>
      </c>
      <c r="R20" s="11"/>
      <c r="S20" s="37"/>
    </row>
    <row r="21" spans="1:20" ht="18.75" customHeight="1" x14ac:dyDescent="0.25">
      <c r="A21" s="38">
        <f>'[1]9'!A18</f>
        <v>5</v>
      </c>
      <c r="B21" s="39" t="str">
        <f>'[1]9'!B18</f>
        <v>BONTO BAHARI</v>
      </c>
      <c r="C21" s="39" t="str">
        <f>'[1]9'!C18</f>
        <v>10. BONTO BAHARI</v>
      </c>
      <c r="D21" s="44">
        <v>767</v>
      </c>
      <c r="E21" s="44">
        <v>1180</v>
      </c>
      <c r="F21" s="45">
        <f t="shared" ref="F21:F31" si="5">SUM(D21:E21)</f>
        <v>1947</v>
      </c>
      <c r="G21" s="44">
        <v>312</v>
      </c>
      <c r="H21" s="46">
        <f t="shared" si="2"/>
        <v>40.677966101694921</v>
      </c>
      <c r="I21" s="44">
        <v>392</v>
      </c>
      <c r="J21" s="47">
        <f t="shared" si="4"/>
        <v>33.220338983050844</v>
      </c>
      <c r="K21" s="45">
        <f t="shared" si="1"/>
        <v>704</v>
      </c>
      <c r="L21" s="48">
        <f t="shared" si="3"/>
        <v>36.158192090395481</v>
      </c>
      <c r="M21" s="16"/>
      <c r="P21" s="49">
        <v>2020</v>
      </c>
      <c r="Q21" s="50" t="s">
        <v>27</v>
      </c>
      <c r="R21" s="11"/>
      <c r="S21" s="37"/>
    </row>
    <row r="22" spans="1:20" ht="18.75" customHeight="1" x14ac:dyDescent="0.25">
      <c r="A22" s="38">
        <f>'[1]9'!A19</f>
        <v>6</v>
      </c>
      <c r="B22" s="39" t="str">
        <f>'[1]9'!B19</f>
        <v>BONTO TIRO</v>
      </c>
      <c r="C22" s="39" t="str">
        <f>'[1]9'!C19</f>
        <v>11.BONTO TIRO</v>
      </c>
      <c r="D22" s="44">
        <v>507</v>
      </c>
      <c r="E22" s="44">
        <v>649</v>
      </c>
      <c r="F22" s="45">
        <f t="shared" si="5"/>
        <v>1156</v>
      </c>
      <c r="G22" s="44">
        <v>352</v>
      </c>
      <c r="H22" s="46">
        <f t="shared" si="2"/>
        <v>69.42800788954635</v>
      </c>
      <c r="I22" s="44">
        <v>367</v>
      </c>
      <c r="J22" s="47">
        <f t="shared" si="4"/>
        <v>56.548536209553156</v>
      </c>
      <c r="K22" s="45">
        <f t="shared" si="1"/>
        <v>719</v>
      </c>
      <c r="L22" s="48">
        <f t="shared" si="3"/>
        <v>62.197231833910038</v>
      </c>
      <c r="M22" s="16"/>
      <c r="O22" s="11"/>
      <c r="P22" s="11"/>
      <c r="R22" s="37"/>
      <c r="S22" s="37"/>
    </row>
    <row r="23" spans="1:20" ht="18.75" customHeight="1" x14ac:dyDescent="0.25">
      <c r="A23" s="38"/>
      <c r="B23" s="39"/>
      <c r="C23" s="39" t="str">
        <f>'[1]9'!C20</f>
        <v>12. BATANG</v>
      </c>
      <c r="D23" s="44">
        <v>686</v>
      </c>
      <c r="E23" s="44">
        <v>982</v>
      </c>
      <c r="F23" s="45">
        <f t="shared" si="5"/>
        <v>1668</v>
      </c>
      <c r="G23" s="44">
        <v>320</v>
      </c>
      <c r="H23" s="46">
        <f t="shared" si="2"/>
        <v>46.647230320699705</v>
      </c>
      <c r="I23" s="44">
        <v>363</v>
      </c>
      <c r="J23" s="47">
        <f t="shared" si="4"/>
        <v>36.965376782077392</v>
      </c>
      <c r="K23" s="45">
        <f t="shared" si="1"/>
        <v>683</v>
      </c>
      <c r="L23" s="48">
        <f t="shared" si="3"/>
        <v>40.947242206235011</v>
      </c>
      <c r="M23" s="16"/>
      <c r="O23" s="11"/>
      <c r="P23" s="11"/>
      <c r="R23" s="37"/>
      <c r="S23" s="37"/>
    </row>
    <row r="24" spans="1:20" ht="18.75" customHeight="1" x14ac:dyDescent="0.25">
      <c r="A24" s="38">
        <f>'[1]9'!A21</f>
        <v>7</v>
      </c>
      <c r="B24" s="39" t="str">
        <f>'[1]9'!B21</f>
        <v>HERLANG</v>
      </c>
      <c r="C24" s="39" t="str">
        <f>'[1]9'!C21</f>
        <v>13. HERLANG</v>
      </c>
      <c r="D24" s="44">
        <v>542</v>
      </c>
      <c r="E24" s="44">
        <v>523</v>
      </c>
      <c r="F24" s="45">
        <f t="shared" si="5"/>
        <v>1065</v>
      </c>
      <c r="G24" s="44">
        <v>335</v>
      </c>
      <c r="H24" s="46">
        <f t="shared" si="2"/>
        <v>61.808118081180808</v>
      </c>
      <c r="I24" s="44">
        <v>500</v>
      </c>
      <c r="J24" s="47">
        <f t="shared" si="4"/>
        <v>95.602294455066911</v>
      </c>
      <c r="K24" s="45">
        <f t="shared" si="1"/>
        <v>835</v>
      </c>
      <c r="L24" s="48">
        <f t="shared" si="3"/>
        <v>78.403755868544607</v>
      </c>
      <c r="M24" s="16"/>
      <c r="O24" s="11"/>
      <c r="P24" s="11"/>
      <c r="R24" s="37"/>
      <c r="S24" s="37"/>
    </row>
    <row r="25" spans="1:20" ht="18.75" customHeight="1" x14ac:dyDescent="0.25">
      <c r="A25" s="38"/>
      <c r="B25" s="39"/>
      <c r="C25" s="39" t="str">
        <f>'[1]9'!C22</f>
        <v>14. KARASSING</v>
      </c>
      <c r="D25" s="44">
        <v>624</v>
      </c>
      <c r="E25" s="44">
        <v>646</v>
      </c>
      <c r="F25" s="45">
        <f t="shared" si="5"/>
        <v>1270</v>
      </c>
      <c r="G25" s="44">
        <v>223</v>
      </c>
      <c r="H25" s="46">
        <f t="shared" si="2"/>
        <v>35.737179487179489</v>
      </c>
      <c r="I25" s="44">
        <v>310</v>
      </c>
      <c r="J25" s="47">
        <f>I25/E25*100</f>
        <v>47.987616099071204</v>
      </c>
      <c r="K25" s="45">
        <f t="shared" si="1"/>
        <v>533</v>
      </c>
      <c r="L25" s="48">
        <f t="shared" si="3"/>
        <v>41.968503937007874</v>
      </c>
      <c r="M25" s="16"/>
      <c r="O25" s="11"/>
      <c r="P25" s="11"/>
      <c r="R25" s="37"/>
      <c r="S25" s="37"/>
    </row>
    <row r="26" spans="1:20" ht="18.75" customHeight="1" x14ac:dyDescent="0.25">
      <c r="A26" s="38">
        <f>'[1]9'!A23</f>
        <v>8</v>
      </c>
      <c r="B26" s="39" t="str">
        <f>'[1]9'!B23</f>
        <v>KAJANG</v>
      </c>
      <c r="C26" s="39" t="str">
        <f>'[1]9'!C23</f>
        <v>15.KAJANG</v>
      </c>
      <c r="D26" s="44">
        <v>1038</v>
      </c>
      <c r="E26" s="44">
        <v>1056</v>
      </c>
      <c r="F26" s="45">
        <f t="shared" si="5"/>
        <v>2094</v>
      </c>
      <c r="G26" s="44">
        <v>317</v>
      </c>
      <c r="H26" s="46">
        <f t="shared" si="2"/>
        <v>30.539499036608863</v>
      </c>
      <c r="I26" s="44">
        <v>499</v>
      </c>
      <c r="J26" s="47">
        <f t="shared" si="4"/>
        <v>47.253787878787875</v>
      </c>
      <c r="K26" s="45">
        <f t="shared" si="1"/>
        <v>816</v>
      </c>
      <c r="L26" s="48">
        <f t="shared" si="3"/>
        <v>38.968481375358166</v>
      </c>
      <c r="M26" s="16"/>
      <c r="O26" s="11"/>
      <c r="P26" s="11"/>
      <c r="R26" s="37"/>
      <c r="S26" s="37"/>
    </row>
    <row r="27" spans="1:20" ht="18.75" customHeight="1" x14ac:dyDescent="0.25">
      <c r="A27" s="38"/>
      <c r="B27" s="39"/>
      <c r="C27" s="39" t="str">
        <f>'[1]9'!C24</f>
        <v>16. LEMBANNA</v>
      </c>
      <c r="D27" s="44">
        <v>1405</v>
      </c>
      <c r="E27" s="44">
        <v>1414</v>
      </c>
      <c r="F27" s="45">
        <f t="shared" si="5"/>
        <v>2819</v>
      </c>
      <c r="G27" s="44">
        <v>295</v>
      </c>
      <c r="H27" s="46">
        <f t="shared" si="2"/>
        <v>20.996441281138789</v>
      </c>
      <c r="I27" s="44">
        <v>475</v>
      </c>
      <c r="J27" s="47">
        <f t="shared" si="4"/>
        <v>33.592644978783589</v>
      </c>
      <c r="K27" s="45">
        <f t="shared" si="1"/>
        <v>770</v>
      </c>
      <c r="L27" s="48">
        <f t="shared" si="3"/>
        <v>27.314650585313942</v>
      </c>
      <c r="M27" s="16"/>
      <c r="O27" s="11"/>
      <c r="P27" s="11"/>
      <c r="R27" s="37"/>
      <c r="S27" s="37"/>
    </row>
    <row r="28" spans="1:20" ht="18.75" customHeight="1" x14ac:dyDescent="0.25">
      <c r="A28" s="38"/>
      <c r="B28" s="39"/>
      <c r="C28" s="39" t="str">
        <f>'[1]9'!C25</f>
        <v>17.TANAH TOA</v>
      </c>
      <c r="D28" s="44">
        <v>513</v>
      </c>
      <c r="E28" s="44">
        <v>613</v>
      </c>
      <c r="F28" s="45">
        <f t="shared" si="5"/>
        <v>1126</v>
      </c>
      <c r="G28" s="44">
        <v>295</v>
      </c>
      <c r="H28" s="46">
        <f t="shared" si="2"/>
        <v>57.504873294346979</v>
      </c>
      <c r="I28" s="44">
        <v>298</v>
      </c>
      <c r="J28" s="47">
        <f t="shared" si="4"/>
        <v>48.613376835236544</v>
      </c>
      <c r="K28" s="45">
        <f t="shared" si="1"/>
        <v>593</v>
      </c>
      <c r="L28" s="48">
        <f t="shared" si="3"/>
        <v>52.664298401420965</v>
      </c>
      <c r="M28" s="16"/>
      <c r="O28" s="11"/>
      <c r="P28" s="11"/>
      <c r="R28" s="37"/>
      <c r="S28" s="37"/>
    </row>
    <row r="29" spans="1:20" ht="18.75" customHeight="1" x14ac:dyDescent="0.25">
      <c r="A29" s="38">
        <f>'[1]9'!A26</f>
        <v>9</v>
      </c>
      <c r="B29" s="39" t="str">
        <f>'[1]9'!B26</f>
        <v>BULUKUMPA</v>
      </c>
      <c r="C29" s="39" t="str">
        <f>'[1]9'!C26</f>
        <v>18. TANETE</v>
      </c>
      <c r="D29" s="44">
        <v>2473</v>
      </c>
      <c r="E29" s="44">
        <v>2704</v>
      </c>
      <c r="F29" s="45">
        <f t="shared" si="5"/>
        <v>5177</v>
      </c>
      <c r="G29" s="44">
        <v>895</v>
      </c>
      <c r="H29" s="46">
        <f t="shared" si="2"/>
        <v>36.190861302062274</v>
      </c>
      <c r="I29" s="44">
        <v>971</v>
      </c>
      <c r="J29" s="47">
        <f t="shared" si="4"/>
        <v>35.909763313609467</v>
      </c>
      <c r="K29" s="45">
        <f t="shared" si="1"/>
        <v>1866</v>
      </c>
      <c r="L29" s="48">
        <f t="shared" si="3"/>
        <v>36.044040950357349</v>
      </c>
      <c r="M29" s="16"/>
      <c r="O29" s="11"/>
      <c r="P29" s="11"/>
      <c r="R29" s="37"/>
      <c r="S29" s="37"/>
    </row>
    <row r="30" spans="1:20" ht="18.75" customHeight="1" x14ac:dyDescent="0.25">
      <c r="A30" s="38"/>
      <c r="B30" s="39"/>
      <c r="C30" s="39" t="str">
        <f>'[1]9'!C27</f>
        <v>19. SALASSAE</v>
      </c>
      <c r="D30" s="44">
        <v>1106</v>
      </c>
      <c r="E30" s="44">
        <v>895</v>
      </c>
      <c r="F30" s="45">
        <f t="shared" si="5"/>
        <v>2001</v>
      </c>
      <c r="G30" s="44">
        <v>341</v>
      </c>
      <c r="H30" s="46">
        <f t="shared" si="2"/>
        <v>30.831826401446655</v>
      </c>
      <c r="I30" s="44">
        <v>345</v>
      </c>
      <c r="J30" s="47">
        <f t="shared" si="4"/>
        <v>38.547486033519554</v>
      </c>
      <c r="K30" s="45">
        <f t="shared" si="1"/>
        <v>686</v>
      </c>
      <c r="L30" s="48">
        <f t="shared" si="3"/>
        <v>34.282858570714644</v>
      </c>
      <c r="M30" s="16"/>
      <c r="O30" s="11"/>
      <c r="P30" s="11"/>
      <c r="R30" s="37"/>
      <c r="S30" s="37"/>
    </row>
    <row r="31" spans="1:20" ht="18.75" customHeight="1" x14ac:dyDescent="0.25">
      <c r="A31" s="51">
        <f>'[1]9'!A28</f>
        <v>10</v>
      </c>
      <c r="B31" s="52" t="str">
        <f>'[1]9'!B28</f>
        <v>RILAU ALE</v>
      </c>
      <c r="C31" s="52" t="str">
        <f>'[1]9'!C28</f>
        <v>20.BONTO BANGUN</v>
      </c>
      <c r="D31" s="53">
        <v>2210</v>
      </c>
      <c r="E31" s="53">
        <v>2773</v>
      </c>
      <c r="F31" s="54">
        <f t="shared" si="5"/>
        <v>4983</v>
      </c>
      <c r="G31" s="53">
        <v>1112</v>
      </c>
      <c r="H31" s="55">
        <f t="shared" si="2"/>
        <v>50.316742081447963</v>
      </c>
      <c r="I31" s="53">
        <v>1349</v>
      </c>
      <c r="J31" s="56">
        <f t="shared" si="4"/>
        <v>48.647673999278766</v>
      </c>
      <c r="K31" s="54">
        <f t="shared" si="1"/>
        <v>2461</v>
      </c>
      <c r="L31" s="57">
        <f t="shared" si="3"/>
        <v>49.387918924342763</v>
      </c>
      <c r="M31" s="16"/>
      <c r="O31" s="11"/>
      <c r="P31" s="11"/>
      <c r="R31" s="37"/>
      <c r="S31" s="37"/>
    </row>
    <row r="32" spans="1:20" ht="18.75" customHeight="1" x14ac:dyDescent="0.25">
      <c r="A32" s="58" t="s">
        <v>28</v>
      </c>
      <c r="B32" s="58"/>
      <c r="C32" s="59"/>
      <c r="D32" s="60">
        <f>SUM(D12:D31)</f>
        <v>23895</v>
      </c>
      <c r="E32" s="60">
        <f>SUM(E12:E31)</f>
        <v>26372</v>
      </c>
      <c r="F32" s="60">
        <f>SUM(F12:F31)</f>
        <v>50267</v>
      </c>
      <c r="G32" s="60">
        <f>SUM(G12:G31)</f>
        <v>9974</v>
      </c>
      <c r="H32" s="61">
        <f>G32/D32*100</f>
        <v>41.740949989537562</v>
      </c>
      <c r="I32" s="60">
        <f>SUM(I12:I31)</f>
        <v>11119</v>
      </c>
      <c r="J32" s="62">
        <f>I32/E32*100</f>
        <v>42.1621416654027</v>
      </c>
      <c r="K32" s="60">
        <f>SUM(K12:K31)</f>
        <v>21093</v>
      </c>
      <c r="L32" s="63">
        <f>K32/F32*100</f>
        <v>41.961923329420891</v>
      </c>
      <c r="M32" s="16"/>
      <c r="O32" s="11"/>
      <c r="P32" s="11"/>
      <c r="R32" s="37"/>
      <c r="S32" s="37"/>
      <c r="T32" s="37"/>
    </row>
    <row r="33" spans="1:12" x14ac:dyDescent="0.2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</row>
    <row r="34" spans="1:12" x14ac:dyDescent="0.25">
      <c r="A34" s="65" t="s">
        <v>29</v>
      </c>
      <c r="D34" s="66"/>
      <c r="E34" s="66"/>
      <c r="G34" s="67">
        <f>32902-F32</f>
        <v>-17365</v>
      </c>
      <c r="H34" s="68"/>
      <c r="I34" s="66"/>
      <c r="K34" s="66"/>
    </row>
    <row r="35" spans="1:12" x14ac:dyDescent="0.25">
      <c r="G35" s="68"/>
      <c r="H35" s="68"/>
    </row>
    <row r="36" spans="1:12" x14ac:dyDescent="0.25">
      <c r="G36" s="68"/>
      <c r="H36" s="68"/>
    </row>
    <row r="37" spans="1:12" x14ac:dyDescent="0.25">
      <c r="G37" s="68"/>
      <c r="H37" s="68">
        <v>33299</v>
      </c>
    </row>
  </sheetData>
  <mergeCells count="7">
    <mergeCell ref="A3:L3"/>
    <mergeCell ref="A7:A10"/>
    <mergeCell ref="B7:B10"/>
    <mergeCell ref="C7:C10"/>
    <mergeCell ref="D7:L8"/>
    <mergeCell ref="D9:F9"/>
    <mergeCell ref="G9:L9"/>
  </mergeCells>
  <printOptions horizontalCentered="1"/>
  <pageMargins left="0.95" right="0.9" top="1.1499999999999999" bottom="0.9" header="0" footer="0"/>
  <pageSetup paperSize="9" scale="70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2024-10-16T02:03:59Z</dcterms:created>
  <dcterms:modified xsi:type="dcterms:W3CDTF">2024-10-16T02:04:22Z</dcterms:modified>
</cp:coreProperties>
</file>