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3 PENEMUAN KASUS PNEUMONIA BALITA MENURUT JENIS KELAMIN\"/>
    </mc:Choice>
  </mc:AlternateContent>
  <xr:revisionPtr revIDLastSave="0" documentId="8_{358F898A-CBEB-4308-9C80-A071E5C24C4F}" xr6:coauthVersionLast="47" xr6:coauthVersionMax="47" xr10:uidLastSave="{00000000-0000-0000-0000-000000000000}"/>
  <bookViews>
    <workbookView xWindow="-108" yWindow="-108" windowWidth="23256" windowHeight="12456" xr2:uid="{ADFBA25C-055B-4846-8EAC-08D969D740CD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" i="1" l="1"/>
  <c r="X32" i="1"/>
  <c r="Y32" i="1" s="1"/>
  <c r="R32" i="1"/>
  <c r="S32" i="1" s="1"/>
  <c r="P32" i="1"/>
  <c r="Q32" i="1" s="1"/>
  <c r="L32" i="1"/>
  <c r="J32" i="1"/>
  <c r="K32" i="1" s="1"/>
  <c r="H32" i="1"/>
  <c r="G32" i="1"/>
  <c r="E32" i="1"/>
  <c r="M32" i="1" s="1"/>
  <c r="D32" i="1"/>
  <c r="Y31" i="1"/>
  <c r="X31" i="1"/>
  <c r="W31" i="1"/>
  <c r="V31" i="1"/>
  <c r="Z31" i="1" s="1"/>
  <c r="AA31" i="1" s="1"/>
  <c r="T31" i="1"/>
  <c r="S31" i="1"/>
  <c r="Q31" i="1"/>
  <c r="O31" i="1"/>
  <c r="N31" i="1"/>
  <c r="M31" i="1"/>
  <c r="K31" i="1"/>
  <c r="I31" i="1"/>
  <c r="U31" i="1" s="1"/>
  <c r="F31" i="1"/>
  <c r="AC30" i="1"/>
  <c r="Z30" i="1"/>
  <c r="AA30" i="1" s="1"/>
  <c r="X30" i="1"/>
  <c r="Y30" i="1" s="1"/>
  <c r="W30" i="1"/>
  <c r="V30" i="1"/>
  <c r="T30" i="1"/>
  <c r="U30" i="1" s="1"/>
  <c r="S30" i="1"/>
  <c r="Q30" i="1"/>
  <c r="N30" i="1"/>
  <c r="O30" i="1" s="1"/>
  <c r="M30" i="1"/>
  <c r="K30" i="1"/>
  <c r="I30" i="1"/>
  <c r="F30" i="1"/>
  <c r="Y29" i="1"/>
  <c r="X29" i="1"/>
  <c r="W29" i="1"/>
  <c r="V29" i="1"/>
  <c r="Z29" i="1" s="1"/>
  <c r="AA29" i="1" s="1"/>
  <c r="T29" i="1"/>
  <c r="S29" i="1"/>
  <c r="Q29" i="1"/>
  <c r="O29" i="1"/>
  <c r="N29" i="1"/>
  <c r="M29" i="1"/>
  <c r="K29" i="1"/>
  <c r="I29" i="1"/>
  <c r="U29" i="1" s="1"/>
  <c r="F29" i="1"/>
  <c r="AC28" i="1"/>
  <c r="Z28" i="1"/>
  <c r="AA28" i="1" s="1"/>
  <c r="Y28" i="1"/>
  <c r="X28" i="1"/>
  <c r="V28" i="1"/>
  <c r="W28" i="1" s="1"/>
  <c r="T28" i="1"/>
  <c r="U28" i="1" s="1"/>
  <c r="S28" i="1"/>
  <c r="Q28" i="1"/>
  <c r="N28" i="1"/>
  <c r="M28" i="1"/>
  <c r="K28" i="1"/>
  <c r="I28" i="1"/>
  <c r="F28" i="1"/>
  <c r="O28" i="1" s="1"/>
  <c r="Z27" i="1"/>
  <c r="Y27" i="1"/>
  <c r="X27" i="1"/>
  <c r="W27" i="1"/>
  <c r="V27" i="1"/>
  <c r="T27" i="1"/>
  <c r="S27" i="1"/>
  <c r="Q27" i="1"/>
  <c r="O27" i="1"/>
  <c r="N27" i="1"/>
  <c r="M27" i="1"/>
  <c r="K27" i="1"/>
  <c r="I27" i="1"/>
  <c r="U27" i="1" s="1"/>
  <c r="F27" i="1"/>
  <c r="AC26" i="1"/>
  <c r="X26" i="1"/>
  <c r="Y26" i="1" s="1"/>
  <c r="V26" i="1"/>
  <c r="Z26" i="1" s="1"/>
  <c r="AA26" i="1" s="1"/>
  <c r="T26" i="1"/>
  <c r="U26" i="1" s="1"/>
  <c r="S26" i="1"/>
  <c r="Q26" i="1"/>
  <c r="N26" i="1"/>
  <c r="O26" i="1" s="1"/>
  <c r="M26" i="1"/>
  <c r="K26" i="1"/>
  <c r="I26" i="1"/>
  <c r="F26" i="1"/>
  <c r="Y25" i="1"/>
  <c r="X25" i="1"/>
  <c r="Z25" i="1" s="1"/>
  <c r="AA25" i="1" s="1"/>
  <c r="W25" i="1"/>
  <c r="V25" i="1"/>
  <c r="T25" i="1"/>
  <c r="S25" i="1"/>
  <c r="Q25" i="1"/>
  <c r="N25" i="1"/>
  <c r="M25" i="1"/>
  <c r="K25" i="1"/>
  <c r="I25" i="1"/>
  <c r="AC25" i="1" s="1"/>
  <c r="F25" i="1"/>
  <c r="O25" i="1" s="1"/>
  <c r="X24" i="1"/>
  <c r="Y24" i="1" s="1"/>
  <c r="V24" i="1"/>
  <c r="Z24" i="1" s="1"/>
  <c r="AA24" i="1" s="1"/>
  <c r="T24" i="1"/>
  <c r="S24" i="1"/>
  <c r="Q24" i="1"/>
  <c r="N24" i="1"/>
  <c r="O24" i="1" s="1"/>
  <c r="M24" i="1"/>
  <c r="K24" i="1"/>
  <c r="I24" i="1"/>
  <c r="U24" i="1" s="1"/>
  <c r="F24" i="1"/>
  <c r="Y23" i="1"/>
  <c r="X23" i="1"/>
  <c r="W23" i="1"/>
  <c r="V23" i="1"/>
  <c r="Z23" i="1" s="1"/>
  <c r="AA23" i="1" s="1"/>
  <c r="T23" i="1"/>
  <c r="S23" i="1"/>
  <c r="Q23" i="1"/>
  <c r="O23" i="1"/>
  <c r="N23" i="1"/>
  <c r="M23" i="1"/>
  <c r="K23" i="1"/>
  <c r="I23" i="1"/>
  <c r="U23" i="1" s="1"/>
  <c r="F23" i="1"/>
  <c r="AC22" i="1"/>
  <c r="Z22" i="1"/>
  <c r="AA22" i="1" s="1"/>
  <c r="X22" i="1"/>
  <c r="Y22" i="1" s="1"/>
  <c r="W22" i="1"/>
  <c r="V22" i="1"/>
  <c r="T22" i="1"/>
  <c r="U22" i="1" s="1"/>
  <c r="S22" i="1"/>
  <c r="Q22" i="1"/>
  <c r="N22" i="1"/>
  <c r="O22" i="1" s="1"/>
  <c r="M22" i="1"/>
  <c r="K22" i="1"/>
  <c r="I22" i="1"/>
  <c r="F22" i="1"/>
  <c r="Y21" i="1"/>
  <c r="X21" i="1"/>
  <c r="W21" i="1"/>
  <c r="V21" i="1"/>
  <c r="Z21" i="1" s="1"/>
  <c r="AA21" i="1" s="1"/>
  <c r="T21" i="1"/>
  <c r="S21" i="1"/>
  <c r="Q21" i="1"/>
  <c r="O21" i="1"/>
  <c r="N21" i="1"/>
  <c r="M21" i="1"/>
  <c r="K21" i="1"/>
  <c r="I21" i="1"/>
  <c r="U21" i="1" s="1"/>
  <c r="F21" i="1"/>
  <c r="AC20" i="1"/>
  <c r="Z20" i="1"/>
  <c r="AA20" i="1" s="1"/>
  <c r="Y20" i="1"/>
  <c r="X20" i="1"/>
  <c r="V20" i="1"/>
  <c r="W20" i="1" s="1"/>
  <c r="T20" i="1"/>
  <c r="U20" i="1" s="1"/>
  <c r="S20" i="1"/>
  <c r="Q20" i="1"/>
  <c r="N20" i="1"/>
  <c r="M20" i="1"/>
  <c r="K20" i="1"/>
  <c r="I20" i="1"/>
  <c r="F20" i="1"/>
  <c r="O20" i="1" s="1"/>
  <c r="Z19" i="1"/>
  <c r="Y19" i="1"/>
  <c r="X19" i="1"/>
  <c r="W19" i="1"/>
  <c r="V19" i="1"/>
  <c r="T19" i="1"/>
  <c r="S19" i="1"/>
  <c r="Q19" i="1"/>
  <c r="O19" i="1"/>
  <c r="N19" i="1"/>
  <c r="M19" i="1"/>
  <c r="K19" i="1"/>
  <c r="I19" i="1"/>
  <c r="U19" i="1" s="1"/>
  <c r="F19" i="1"/>
  <c r="AC18" i="1"/>
  <c r="X18" i="1"/>
  <c r="Y18" i="1" s="1"/>
  <c r="V18" i="1"/>
  <c r="Z18" i="1" s="1"/>
  <c r="AA18" i="1" s="1"/>
  <c r="T18" i="1"/>
  <c r="U18" i="1" s="1"/>
  <c r="S18" i="1"/>
  <c r="Q18" i="1"/>
  <c r="N18" i="1"/>
  <c r="O18" i="1" s="1"/>
  <c r="M18" i="1"/>
  <c r="K18" i="1"/>
  <c r="I18" i="1"/>
  <c r="F18" i="1"/>
  <c r="Y17" i="1"/>
  <c r="X17" i="1"/>
  <c r="W17" i="1"/>
  <c r="V17" i="1"/>
  <c r="Z17" i="1" s="1"/>
  <c r="AA17" i="1" s="1"/>
  <c r="T17" i="1"/>
  <c r="S17" i="1"/>
  <c r="Q17" i="1"/>
  <c r="N17" i="1"/>
  <c r="M17" i="1"/>
  <c r="K17" i="1"/>
  <c r="I17" i="1"/>
  <c r="AC17" i="1" s="1"/>
  <c r="F17" i="1"/>
  <c r="O17" i="1" s="1"/>
  <c r="X16" i="1"/>
  <c r="Y16" i="1" s="1"/>
  <c r="V16" i="1"/>
  <c r="Z16" i="1" s="1"/>
  <c r="AA16" i="1" s="1"/>
  <c r="T16" i="1"/>
  <c r="S16" i="1"/>
  <c r="Q16" i="1"/>
  <c r="N16" i="1"/>
  <c r="O16" i="1" s="1"/>
  <c r="M16" i="1"/>
  <c r="K16" i="1"/>
  <c r="I16" i="1"/>
  <c r="U16" i="1" s="1"/>
  <c r="F16" i="1"/>
  <c r="Y15" i="1"/>
  <c r="X15" i="1"/>
  <c r="W15" i="1"/>
  <c r="V15" i="1"/>
  <c r="Z15" i="1" s="1"/>
  <c r="AA15" i="1" s="1"/>
  <c r="T15" i="1"/>
  <c r="S15" i="1"/>
  <c r="Q15" i="1"/>
  <c r="O15" i="1"/>
  <c r="N15" i="1"/>
  <c r="M15" i="1"/>
  <c r="K15" i="1"/>
  <c r="I15" i="1"/>
  <c r="U15" i="1" s="1"/>
  <c r="F15" i="1"/>
  <c r="AC14" i="1"/>
  <c r="Z14" i="1"/>
  <c r="AA14" i="1" s="1"/>
  <c r="X14" i="1"/>
  <c r="Y14" i="1" s="1"/>
  <c r="W14" i="1"/>
  <c r="V14" i="1"/>
  <c r="T14" i="1"/>
  <c r="U14" i="1" s="1"/>
  <c r="S14" i="1"/>
  <c r="Q14" i="1"/>
  <c r="N14" i="1"/>
  <c r="O14" i="1" s="1"/>
  <c r="M14" i="1"/>
  <c r="K14" i="1"/>
  <c r="I14" i="1"/>
  <c r="F14" i="1"/>
  <c r="Y13" i="1"/>
  <c r="X13" i="1"/>
  <c r="W13" i="1"/>
  <c r="V13" i="1"/>
  <c r="Z13" i="1" s="1"/>
  <c r="AA13" i="1" s="1"/>
  <c r="T13" i="1"/>
  <c r="S13" i="1"/>
  <c r="Q13" i="1"/>
  <c r="O13" i="1"/>
  <c r="N13" i="1"/>
  <c r="M13" i="1"/>
  <c r="K13" i="1"/>
  <c r="I13" i="1"/>
  <c r="U13" i="1" s="1"/>
  <c r="F13" i="1"/>
  <c r="AC12" i="1"/>
  <c r="Z12" i="1"/>
  <c r="AA12" i="1" s="1"/>
  <c r="Y12" i="1"/>
  <c r="X12" i="1"/>
  <c r="V12" i="1"/>
  <c r="W12" i="1" s="1"/>
  <c r="T12" i="1"/>
  <c r="U12" i="1" s="1"/>
  <c r="S12" i="1"/>
  <c r="Q12" i="1"/>
  <c r="N12" i="1"/>
  <c r="N32" i="1" s="1"/>
  <c r="M12" i="1"/>
  <c r="K12" i="1"/>
  <c r="I12" i="1"/>
  <c r="F12" i="1"/>
  <c r="O12" i="1" s="1"/>
  <c r="AA11" i="1"/>
  <c r="Z11" i="1"/>
  <c r="Y11" i="1"/>
  <c r="X11" i="1"/>
  <c r="W11" i="1"/>
  <c r="V11" i="1"/>
  <c r="T11" i="1"/>
  <c r="T32" i="1" s="1"/>
  <c r="S11" i="1"/>
  <c r="Q11" i="1"/>
  <c r="O11" i="1"/>
  <c r="N11" i="1"/>
  <c r="M11" i="1"/>
  <c r="K11" i="1"/>
  <c r="I11" i="1"/>
  <c r="U11" i="1" s="1"/>
  <c r="F11" i="1"/>
  <c r="A5" i="1"/>
  <c r="A4" i="1"/>
  <c r="O32" i="1" l="1"/>
  <c r="U17" i="1"/>
  <c r="AA19" i="1"/>
  <c r="U25" i="1"/>
  <c r="AA27" i="1"/>
  <c r="F32" i="1"/>
  <c r="V32" i="1"/>
  <c r="AC11" i="1"/>
  <c r="W16" i="1"/>
  <c r="AC19" i="1"/>
  <c r="W24" i="1"/>
  <c r="AC27" i="1"/>
  <c r="AC13" i="1"/>
  <c r="W18" i="1"/>
  <c r="AC21" i="1"/>
  <c r="W26" i="1"/>
  <c r="AC29" i="1"/>
  <c r="I32" i="1"/>
  <c r="AC32" i="1" s="1"/>
  <c r="AC15" i="1"/>
  <c r="AC23" i="1"/>
  <c r="AC31" i="1"/>
  <c r="AC16" i="1"/>
  <c r="AC24" i="1"/>
  <c r="Z32" i="1" l="1"/>
  <c r="AA32" i="1" s="1"/>
  <c r="W32" i="1"/>
  <c r="U32" i="1"/>
</calcChain>
</file>

<file path=xl/sharedStrings.xml><?xml version="1.0" encoding="utf-8"?>
<sst xmlns="http://schemas.openxmlformats.org/spreadsheetml/2006/main" count="83" uniqueCount="51">
  <si>
    <t>TABEL 57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</si>
  <si>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</si>
  <si>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</si>
  <si>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</si>
  <si>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</si>
  <si>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t>JUMLAH KASUS TUBERKULOSIS PARU TERKONFIRMASI BAKTERIOLOGIS*)</t>
  </si>
  <si>
    <t>JUMLAH SEMUA KASUS TUBERKULOSIS*)</t>
  </si>
  <si>
    <r>
      <rPr>
        <b/>
        <sz val="12"/>
        <color theme="1"/>
        <rFont val="Arial"/>
        <family val="2"/>
      </rPr>
      <t>ANGKA KESEMBUHAN (</t>
    </r>
    <r>
      <rPr>
        <b/>
        <i/>
        <sz val="12"/>
        <color theme="1"/>
        <rFont val="Arial"/>
        <family val="2"/>
      </rPr>
      <t>CURE RATE</t>
    </r>
    <r>
      <rPr>
        <b/>
        <sz val="12"/>
        <color theme="1"/>
        <rFont val="Arial"/>
        <family val="2"/>
      </rPr>
      <t>) TUBERKULOSIS PARU TERKONFIRMASI BAKTERIOLOGIS</t>
    </r>
  </si>
  <si>
    <r>
      <rPr>
        <b/>
        <sz val="12"/>
        <color theme="1"/>
        <rFont val="Arial"/>
        <family val="2"/>
      </rPr>
      <t xml:space="preserve">ANGKA PENGOBATAN LENGKAP 
</t>
    </r>
    <r>
      <rPr>
        <b/>
        <i/>
        <sz val="12"/>
        <color theme="1"/>
        <rFont val="Arial"/>
        <family val="2"/>
      </rPr>
      <t>(COMPLETE RATE) SEMUA KASUS TUBERKULOSIS</t>
    </r>
  </si>
  <si>
    <r>
      <rPr>
        <b/>
        <sz val="12"/>
        <color theme="1"/>
        <rFont val="Arial"/>
        <family val="2"/>
      </rPr>
      <t xml:space="preserve">ANGKA KEBERHASILAN PENGOBATAN </t>
    </r>
    <r>
      <rPr>
        <b/>
        <i/>
        <sz val="12"/>
        <color theme="1"/>
        <rFont val="Arial"/>
        <family val="2"/>
      </rPr>
      <t xml:space="preserve">(TREATMENT SUCCESS RATE/TSR) </t>
    </r>
    <r>
      <rPr>
        <b/>
        <sz val="12"/>
        <color theme="1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</si>
  <si>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</si>
  <si>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</si>
  <si>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</si>
  <si>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</si>
  <si>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</si>
  <si>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</si>
  <si>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</si>
  <si>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</si>
  <si>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</si>
  <si>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</si>
  <si>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</si>
  <si>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</si>
  <si>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</si>
  <si>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</si>
  <si>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</si>
  <si>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</si>
  <si>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</si>
  <si>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</si>
  <si>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</si>
  <si>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</si>
  <si>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</si>
  <si>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</si>
  <si>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</si>
  <si>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</si>
  <si>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</si>
  <si>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</si>
  <si>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</si>
  <si>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</si>
  <si>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</si>
  <si>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</si>
  <si>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</si>
  <si>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</si>
  <si>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</si>
  <si>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</si>
  <si>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</si>
  <si>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</si>
  <si>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……..............................................……….. (sebutkan)</t>
  </si>
  <si>
    <r>
      <rPr>
        <sz val="10"/>
        <color theme="1"/>
        <rFont val="Arial"/>
        <family val="2"/>
      </rPr>
      <t xml:space="preserve">Keterangan: </t>
    </r>
  </si>
  <si>
    <t>*) Kasus Tuberkulosis berdasarkan kohort yang sama dari penemuan kasus yang dinilai kesembuhan dan pengobatan lengkap</t>
  </si>
  <si>
    <t>Jumlah pasien adalah seluruh pasien Tuberkulosis yang ada di wilayah kerja puskesmas tersebut termasuk pasien yang ditemukan di RS, BBKPM/BPKPM/BP4, Lembaga Pemasyarakatan,</t>
  </si>
  <si>
    <t>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</si>
</sst>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37" fontId="6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37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" fillId="3" borderId="32" xfId="0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37" fontId="7" fillId="0" borderId="36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24AF-7902-43CE-B86B-730192727575}">
  <sheetPr>
    <tabColor rgb="FFFF0000"/>
    <pageSetUpPr fitToPage="1"/>
  </sheetPr>
  <dimension ref="A1:AC997"/>
  <sheetViews>
    <sheetView tabSelected="1" view="pageBreakPreview" zoomScale="60" zoomScaleNormal="100" workbookViewId="0">
      <selection activeCell="AE7" sqref="AE7"/>
    </sheetView>
  </sheetViews>
  <sheetFormatPr defaultColWidth="14.44140625" defaultRowHeight="15" customHeight="1" x14ac:dyDescent="0.3"/>
  <cols>
    <col min="1" max="1" width="5.6640625" customWidth="1"/>
    <col min="2" max="3" width="21.6640625" customWidth="1"/>
    <col min="4" max="10" width="8.6640625" customWidth="1"/>
    <col min="11" max="11" width="11.44140625" customWidth="1"/>
    <col min="12" max="12" width="8.6640625" customWidth="1"/>
    <col min="13" max="13" width="11.109375" customWidth="1"/>
    <col min="14" max="14" width="8.6640625" customWidth="1"/>
    <col min="15" max="15" width="10.109375" customWidth="1"/>
    <col min="16" max="16" width="8.6640625" customWidth="1"/>
    <col min="17" max="17" width="10.5546875" customWidth="1"/>
    <col min="18" max="18" width="8.6640625" customWidth="1"/>
    <col min="19" max="19" width="10.5546875" customWidth="1"/>
    <col min="20" max="20" width="8.6640625" customWidth="1"/>
    <col min="21" max="21" width="10.109375" customWidth="1"/>
    <col min="22" max="22" width="8.6640625" customWidth="1"/>
    <col min="23" max="23" width="10.5546875" customWidth="1"/>
    <col min="24" max="24" width="8.6640625" customWidth="1"/>
    <col min="25" max="25" width="10.5546875" customWidth="1"/>
    <col min="26" max="26" width="8.6640625" customWidth="1"/>
    <col min="27" max="27" width="11.109375" customWidth="1"/>
    <col min="28" max="28" width="8.6640625" customWidth="1"/>
    <col min="29" max="29" width="11.109375" customWidth="1"/>
  </cols>
  <sheetData>
    <row r="1" spans="1:2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.6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6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.6" x14ac:dyDescent="0.3">
      <c r="A4" s="6" t="str">
        <f>'[1]1'!$A$5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5.6" x14ac:dyDescent="0.3">
      <c r="A5" s="6" t="str">
        <f>'[1]1'!$A$6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5.6" thickBot="1" x14ac:dyDescent="0.35">
      <c r="A6" s="7"/>
      <c r="B6" s="5"/>
      <c r="C6" s="5"/>
      <c r="D6" s="8"/>
      <c r="E6" s="8"/>
      <c r="F6" s="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54" customHeight="1" x14ac:dyDescent="0.3">
      <c r="A7" s="9" t="s">
        <v>2</v>
      </c>
      <c r="B7" s="9" t="s">
        <v>3</v>
      </c>
      <c r="C7" s="9" t="s">
        <v>4</v>
      </c>
      <c r="D7" s="10" t="s">
        <v>5</v>
      </c>
      <c r="E7" s="11"/>
      <c r="F7" s="12"/>
      <c r="G7" s="10" t="s">
        <v>6</v>
      </c>
      <c r="H7" s="11"/>
      <c r="I7" s="12"/>
      <c r="J7" s="13" t="s">
        <v>7</v>
      </c>
      <c r="K7" s="14"/>
      <c r="L7" s="14"/>
      <c r="M7" s="14"/>
      <c r="N7" s="14"/>
      <c r="O7" s="15"/>
      <c r="P7" s="13" t="s">
        <v>8</v>
      </c>
      <c r="Q7" s="14"/>
      <c r="R7" s="14"/>
      <c r="S7" s="14"/>
      <c r="T7" s="14"/>
      <c r="U7" s="15"/>
      <c r="V7" s="10" t="s">
        <v>9</v>
      </c>
      <c r="W7" s="11"/>
      <c r="X7" s="11"/>
      <c r="Y7" s="11"/>
      <c r="Z7" s="11"/>
      <c r="AA7" s="12"/>
      <c r="AB7" s="16" t="s">
        <v>10</v>
      </c>
      <c r="AC7" s="12"/>
    </row>
    <row r="8" spans="1:29" ht="39.75" customHeight="1" x14ac:dyDescent="0.3">
      <c r="A8" s="17"/>
      <c r="B8" s="17"/>
      <c r="C8" s="17"/>
      <c r="D8" s="18"/>
      <c r="E8" s="19"/>
      <c r="F8" s="20"/>
      <c r="G8" s="18"/>
      <c r="H8" s="19"/>
      <c r="I8" s="20"/>
      <c r="J8" s="21" t="s">
        <v>11</v>
      </c>
      <c r="K8" s="22"/>
      <c r="L8" s="21" t="s">
        <v>12</v>
      </c>
      <c r="M8" s="22"/>
      <c r="N8" s="21" t="s">
        <v>13</v>
      </c>
      <c r="O8" s="22"/>
      <c r="P8" s="21" t="s">
        <v>11</v>
      </c>
      <c r="Q8" s="22"/>
      <c r="R8" s="21" t="s">
        <v>12</v>
      </c>
      <c r="S8" s="22"/>
      <c r="T8" s="21" t="s">
        <v>13</v>
      </c>
      <c r="U8" s="22"/>
      <c r="V8" s="21" t="s">
        <v>11</v>
      </c>
      <c r="W8" s="22"/>
      <c r="X8" s="21" t="s">
        <v>12</v>
      </c>
      <c r="Y8" s="22"/>
      <c r="Z8" s="21" t="s">
        <v>13</v>
      </c>
      <c r="AA8" s="22"/>
      <c r="AB8" s="18"/>
      <c r="AC8" s="20"/>
    </row>
    <row r="9" spans="1:29" ht="33.75" customHeight="1" x14ac:dyDescent="0.3">
      <c r="A9" s="23"/>
      <c r="B9" s="23"/>
      <c r="C9" s="23"/>
      <c r="D9" s="24" t="s">
        <v>14</v>
      </c>
      <c r="E9" s="24" t="s">
        <v>15</v>
      </c>
      <c r="F9" s="24" t="s">
        <v>16</v>
      </c>
      <c r="G9" s="24" t="s">
        <v>14</v>
      </c>
      <c r="H9" s="24" t="s">
        <v>15</v>
      </c>
      <c r="I9" s="24" t="s">
        <v>16</v>
      </c>
      <c r="J9" s="25" t="s">
        <v>17</v>
      </c>
      <c r="K9" s="25" t="s">
        <v>18</v>
      </c>
      <c r="L9" s="25" t="s">
        <v>17</v>
      </c>
      <c r="M9" s="25" t="s">
        <v>18</v>
      </c>
      <c r="N9" s="25" t="s">
        <v>17</v>
      </c>
      <c r="O9" s="24" t="s">
        <v>18</v>
      </c>
      <c r="P9" s="25" t="s">
        <v>17</v>
      </c>
      <c r="Q9" s="25" t="s">
        <v>18</v>
      </c>
      <c r="R9" s="25" t="s">
        <v>17</v>
      </c>
      <c r="S9" s="26" t="s">
        <v>18</v>
      </c>
      <c r="T9" s="25" t="s">
        <v>17</v>
      </c>
      <c r="U9" s="24" t="s">
        <v>18</v>
      </c>
      <c r="V9" s="25" t="s">
        <v>17</v>
      </c>
      <c r="W9" s="25" t="s">
        <v>18</v>
      </c>
      <c r="X9" s="25" t="s">
        <v>17</v>
      </c>
      <c r="Y9" s="25" t="s">
        <v>18</v>
      </c>
      <c r="Z9" s="25" t="s">
        <v>17</v>
      </c>
      <c r="AA9" s="25" t="s">
        <v>18</v>
      </c>
      <c r="AB9" s="25" t="s">
        <v>17</v>
      </c>
      <c r="AC9" s="25" t="s">
        <v>18</v>
      </c>
    </row>
    <row r="10" spans="1:29" ht="18" customHeight="1" x14ac:dyDescent="0.3">
      <c r="A10" s="27">
        <v>1</v>
      </c>
      <c r="B10" s="28">
        <v>2</v>
      </c>
      <c r="C10" s="27">
        <v>3</v>
      </c>
      <c r="D10" s="27">
        <v>4</v>
      </c>
      <c r="E10" s="28">
        <v>5</v>
      </c>
      <c r="F10" s="27">
        <v>6</v>
      </c>
      <c r="G10" s="27">
        <v>7</v>
      </c>
      <c r="H10" s="28">
        <v>8</v>
      </c>
      <c r="I10" s="27">
        <v>9</v>
      </c>
      <c r="J10" s="27">
        <v>10</v>
      </c>
      <c r="K10" s="28">
        <v>11</v>
      </c>
      <c r="L10" s="27">
        <v>12</v>
      </c>
      <c r="M10" s="27">
        <v>13</v>
      </c>
      <c r="N10" s="28">
        <v>14</v>
      </c>
      <c r="O10" s="27">
        <v>15</v>
      </c>
      <c r="P10" s="27">
        <v>16</v>
      </c>
      <c r="Q10" s="28">
        <v>17</v>
      </c>
      <c r="R10" s="27">
        <v>18</v>
      </c>
      <c r="S10" s="27">
        <v>19</v>
      </c>
      <c r="T10" s="28">
        <v>20</v>
      </c>
      <c r="U10" s="27">
        <v>21</v>
      </c>
      <c r="V10" s="27">
        <v>22</v>
      </c>
      <c r="W10" s="28">
        <v>23</v>
      </c>
      <c r="X10" s="27">
        <v>24</v>
      </c>
      <c r="Y10" s="27">
        <v>25</v>
      </c>
      <c r="Z10" s="28">
        <v>26</v>
      </c>
      <c r="AA10" s="27">
        <v>27</v>
      </c>
      <c r="AB10" s="27">
        <v>28</v>
      </c>
      <c r="AC10" s="27">
        <v>29</v>
      </c>
    </row>
    <row r="11" spans="1:29" ht="21.9" customHeight="1" x14ac:dyDescent="0.3">
      <c r="A11" s="29">
        <v>1</v>
      </c>
      <c r="B11" s="30" t="s">
        <v>19</v>
      </c>
      <c r="C11" s="31" t="s">
        <v>20</v>
      </c>
      <c r="D11" s="32">
        <v>10</v>
      </c>
      <c r="E11" s="32">
        <v>14</v>
      </c>
      <c r="F11" s="32">
        <f t="shared" ref="F11:F30" si="0">SUM(D11,E11)</f>
        <v>24</v>
      </c>
      <c r="G11" s="32">
        <v>10</v>
      </c>
      <c r="H11" s="32">
        <v>15</v>
      </c>
      <c r="I11" s="32">
        <f t="shared" ref="I11:I30" si="1">SUM(G11,H11)</f>
        <v>25</v>
      </c>
      <c r="J11" s="32">
        <v>8</v>
      </c>
      <c r="K11" s="33">
        <f t="shared" ref="K11:K30" si="2">J11/D11*100</f>
        <v>80</v>
      </c>
      <c r="L11" s="32">
        <v>14</v>
      </c>
      <c r="M11" s="33">
        <f t="shared" ref="M11:M30" si="3">L11/E11*100</f>
        <v>100</v>
      </c>
      <c r="N11" s="32">
        <f t="shared" ref="N11:N30" si="4">J11+L11</f>
        <v>22</v>
      </c>
      <c r="O11" s="33">
        <f t="shared" ref="O11:O30" si="5">N11/F11*100</f>
        <v>91.666666666666657</v>
      </c>
      <c r="P11" s="32">
        <v>0</v>
      </c>
      <c r="Q11" s="33">
        <f t="shared" ref="Q11:Q30" si="6">P11/G11*100</f>
        <v>0</v>
      </c>
      <c r="R11" s="32">
        <v>0</v>
      </c>
      <c r="S11" s="34">
        <f t="shared" ref="S11:S30" si="7">R11/H11*100</f>
        <v>0</v>
      </c>
      <c r="T11" s="32">
        <f t="shared" ref="T11:T30" si="8">P11+R11</f>
        <v>0</v>
      </c>
      <c r="U11" s="33">
        <f t="shared" ref="U11:U30" si="9">T11/I11*100</f>
        <v>0</v>
      </c>
      <c r="V11" s="35">
        <f t="shared" ref="V11:V30" si="10">J11+P11</f>
        <v>8</v>
      </c>
      <c r="W11" s="33">
        <f t="shared" ref="W11:W30" si="11">V11/G11*100</f>
        <v>80</v>
      </c>
      <c r="X11" s="35">
        <f t="shared" ref="X11:X30" si="12">L11+R11</f>
        <v>14</v>
      </c>
      <c r="Y11" s="33">
        <f t="shared" ref="Y11:Y30" si="13">X11/H11*100</f>
        <v>93.333333333333329</v>
      </c>
      <c r="Z11" s="35">
        <f t="shared" ref="Z11:Z30" si="14">V11+X11</f>
        <v>22</v>
      </c>
      <c r="AA11" s="33">
        <f t="shared" ref="AA11:AA30" si="15">Z11/I11*100</f>
        <v>88</v>
      </c>
      <c r="AB11" s="32">
        <v>2</v>
      </c>
      <c r="AC11" s="33">
        <f t="shared" ref="AC11:AC30" si="16">AB11/I11*100</f>
        <v>8</v>
      </c>
    </row>
    <row r="12" spans="1:29" ht="21.9" customHeight="1" x14ac:dyDescent="0.3">
      <c r="A12" s="36"/>
      <c r="B12" s="37"/>
      <c r="C12" s="38" t="s">
        <v>21</v>
      </c>
      <c r="D12" s="39">
        <v>15</v>
      </c>
      <c r="E12" s="39">
        <v>14</v>
      </c>
      <c r="F12" s="39">
        <f t="shared" si="0"/>
        <v>29</v>
      </c>
      <c r="G12" s="39">
        <v>15</v>
      </c>
      <c r="H12" s="39">
        <v>16</v>
      </c>
      <c r="I12" s="39">
        <f t="shared" si="1"/>
        <v>31</v>
      </c>
      <c r="J12" s="39">
        <v>15</v>
      </c>
      <c r="K12" s="40">
        <f t="shared" si="2"/>
        <v>100</v>
      </c>
      <c r="L12" s="39">
        <v>13</v>
      </c>
      <c r="M12" s="40">
        <f t="shared" si="3"/>
        <v>92.857142857142861</v>
      </c>
      <c r="N12" s="39">
        <f t="shared" si="4"/>
        <v>28</v>
      </c>
      <c r="O12" s="40">
        <f t="shared" si="5"/>
        <v>96.551724137931032</v>
      </c>
      <c r="P12" s="39">
        <v>0</v>
      </c>
      <c r="Q12" s="40">
        <f t="shared" si="6"/>
        <v>0</v>
      </c>
      <c r="R12" s="39">
        <v>1</v>
      </c>
      <c r="S12" s="41">
        <f t="shared" si="7"/>
        <v>6.25</v>
      </c>
      <c r="T12" s="39">
        <f t="shared" si="8"/>
        <v>1</v>
      </c>
      <c r="U12" s="40">
        <f t="shared" si="9"/>
        <v>3.225806451612903</v>
      </c>
      <c r="V12" s="42">
        <f t="shared" si="10"/>
        <v>15</v>
      </c>
      <c r="W12" s="40">
        <f t="shared" si="11"/>
        <v>100</v>
      </c>
      <c r="X12" s="42">
        <f t="shared" si="12"/>
        <v>14</v>
      </c>
      <c r="Y12" s="40">
        <f t="shared" si="13"/>
        <v>87.5</v>
      </c>
      <c r="Z12" s="42">
        <f t="shared" si="14"/>
        <v>29</v>
      </c>
      <c r="AA12" s="40">
        <f t="shared" si="15"/>
        <v>93.548387096774192</v>
      </c>
      <c r="AB12" s="39">
        <v>2</v>
      </c>
      <c r="AC12" s="40">
        <f t="shared" si="16"/>
        <v>6.4516129032258061</v>
      </c>
    </row>
    <row r="13" spans="1:29" ht="21.9" customHeight="1" x14ac:dyDescent="0.3">
      <c r="A13" s="43"/>
      <c r="B13" s="44"/>
      <c r="C13" s="38" t="s">
        <v>22</v>
      </c>
      <c r="D13" s="39">
        <v>10</v>
      </c>
      <c r="E13" s="39">
        <v>14</v>
      </c>
      <c r="F13" s="39">
        <f t="shared" si="0"/>
        <v>24</v>
      </c>
      <c r="G13" s="39">
        <v>11</v>
      </c>
      <c r="H13" s="39">
        <v>14</v>
      </c>
      <c r="I13" s="39">
        <f t="shared" si="1"/>
        <v>25</v>
      </c>
      <c r="J13" s="39">
        <v>0</v>
      </c>
      <c r="K13" s="40">
        <f t="shared" si="2"/>
        <v>0</v>
      </c>
      <c r="L13" s="39">
        <v>0</v>
      </c>
      <c r="M13" s="40">
        <f t="shared" si="3"/>
        <v>0</v>
      </c>
      <c r="N13" s="39">
        <f t="shared" si="4"/>
        <v>0</v>
      </c>
      <c r="O13" s="40">
        <f t="shared" si="5"/>
        <v>0</v>
      </c>
      <c r="P13" s="39">
        <v>9</v>
      </c>
      <c r="Q13" s="40">
        <f t="shared" si="6"/>
        <v>81.818181818181827</v>
      </c>
      <c r="R13" s="39">
        <v>14</v>
      </c>
      <c r="S13" s="41">
        <f t="shared" si="7"/>
        <v>100</v>
      </c>
      <c r="T13" s="39">
        <f t="shared" si="8"/>
        <v>23</v>
      </c>
      <c r="U13" s="40">
        <f t="shared" si="9"/>
        <v>92</v>
      </c>
      <c r="V13" s="42">
        <f t="shared" si="10"/>
        <v>9</v>
      </c>
      <c r="W13" s="40">
        <f t="shared" si="11"/>
        <v>81.818181818181827</v>
      </c>
      <c r="X13" s="42">
        <f t="shared" si="12"/>
        <v>14</v>
      </c>
      <c r="Y13" s="40">
        <f t="shared" si="13"/>
        <v>100</v>
      </c>
      <c r="Z13" s="42">
        <f t="shared" si="14"/>
        <v>23</v>
      </c>
      <c r="AA13" s="40">
        <f t="shared" si="15"/>
        <v>92</v>
      </c>
      <c r="AB13" s="39">
        <v>0</v>
      </c>
      <c r="AC13" s="40">
        <f t="shared" si="16"/>
        <v>0</v>
      </c>
    </row>
    <row r="14" spans="1:29" ht="21.9" customHeight="1" x14ac:dyDescent="0.3">
      <c r="A14" s="45">
        <v>2</v>
      </c>
      <c r="B14" s="46" t="s">
        <v>23</v>
      </c>
      <c r="C14" s="38" t="s">
        <v>24</v>
      </c>
      <c r="D14" s="39">
        <v>2</v>
      </c>
      <c r="E14" s="39">
        <v>1</v>
      </c>
      <c r="F14" s="39">
        <f t="shared" si="0"/>
        <v>3</v>
      </c>
      <c r="G14" s="39">
        <v>2</v>
      </c>
      <c r="H14" s="39">
        <v>1</v>
      </c>
      <c r="I14" s="39">
        <f t="shared" si="1"/>
        <v>3</v>
      </c>
      <c r="J14" s="39">
        <v>2</v>
      </c>
      <c r="K14" s="40">
        <f t="shared" si="2"/>
        <v>100</v>
      </c>
      <c r="L14" s="39">
        <v>1</v>
      </c>
      <c r="M14" s="40">
        <f t="shared" si="3"/>
        <v>100</v>
      </c>
      <c r="N14" s="39">
        <f t="shared" si="4"/>
        <v>3</v>
      </c>
      <c r="O14" s="40">
        <f t="shared" si="5"/>
        <v>100</v>
      </c>
      <c r="P14" s="39">
        <v>0</v>
      </c>
      <c r="Q14" s="40">
        <f t="shared" si="6"/>
        <v>0</v>
      </c>
      <c r="R14" s="39">
        <v>0</v>
      </c>
      <c r="S14" s="41">
        <f t="shared" si="7"/>
        <v>0</v>
      </c>
      <c r="T14" s="39">
        <f t="shared" si="8"/>
        <v>0</v>
      </c>
      <c r="U14" s="40">
        <f t="shared" si="9"/>
        <v>0</v>
      </c>
      <c r="V14" s="42">
        <f t="shared" si="10"/>
        <v>2</v>
      </c>
      <c r="W14" s="40">
        <f t="shared" si="11"/>
        <v>100</v>
      </c>
      <c r="X14" s="42">
        <f t="shared" si="12"/>
        <v>1</v>
      </c>
      <c r="Y14" s="40">
        <f t="shared" si="13"/>
        <v>100</v>
      </c>
      <c r="Z14" s="42">
        <f t="shared" si="14"/>
        <v>3</v>
      </c>
      <c r="AA14" s="40">
        <f t="shared" si="15"/>
        <v>100</v>
      </c>
      <c r="AB14" s="39">
        <v>0</v>
      </c>
      <c r="AC14" s="40">
        <f t="shared" si="16"/>
        <v>0</v>
      </c>
    </row>
    <row r="15" spans="1:29" ht="21.9" customHeight="1" x14ac:dyDescent="0.3">
      <c r="A15" s="43"/>
      <c r="B15" s="44"/>
      <c r="C15" s="38" t="s">
        <v>25</v>
      </c>
      <c r="D15" s="39">
        <v>8</v>
      </c>
      <c r="E15" s="39">
        <v>5</v>
      </c>
      <c r="F15" s="39">
        <f t="shared" si="0"/>
        <v>13</v>
      </c>
      <c r="G15" s="39">
        <v>9</v>
      </c>
      <c r="H15" s="39">
        <v>6</v>
      </c>
      <c r="I15" s="39">
        <f t="shared" si="1"/>
        <v>15</v>
      </c>
      <c r="J15" s="39">
        <v>7</v>
      </c>
      <c r="K15" s="40">
        <f t="shared" si="2"/>
        <v>87.5</v>
      </c>
      <c r="L15" s="39">
        <v>4</v>
      </c>
      <c r="M15" s="40">
        <f t="shared" si="3"/>
        <v>80</v>
      </c>
      <c r="N15" s="39">
        <f t="shared" si="4"/>
        <v>11</v>
      </c>
      <c r="O15" s="40">
        <f t="shared" si="5"/>
        <v>84.615384615384613</v>
      </c>
      <c r="P15" s="39">
        <v>0</v>
      </c>
      <c r="Q15" s="40">
        <f t="shared" si="6"/>
        <v>0</v>
      </c>
      <c r="R15" s="39">
        <v>2</v>
      </c>
      <c r="S15" s="41">
        <f t="shared" si="7"/>
        <v>33.333333333333329</v>
      </c>
      <c r="T15" s="39">
        <f t="shared" si="8"/>
        <v>2</v>
      </c>
      <c r="U15" s="40">
        <f t="shared" si="9"/>
        <v>13.333333333333334</v>
      </c>
      <c r="V15" s="42">
        <f t="shared" si="10"/>
        <v>7</v>
      </c>
      <c r="W15" s="40">
        <f t="shared" si="11"/>
        <v>77.777777777777786</v>
      </c>
      <c r="X15" s="42">
        <f t="shared" si="12"/>
        <v>6</v>
      </c>
      <c r="Y15" s="40">
        <f t="shared" si="13"/>
        <v>100</v>
      </c>
      <c r="Z15" s="42">
        <f t="shared" si="14"/>
        <v>13</v>
      </c>
      <c r="AA15" s="40">
        <f t="shared" si="15"/>
        <v>86.666666666666671</v>
      </c>
      <c r="AB15" s="39">
        <v>1</v>
      </c>
      <c r="AC15" s="40">
        <f t="shared" si="16"/>
        <v>6.666666666666667</v>
      </c>
    </row>
    <row r="16" spans="1:29" ht="21.9" customHeight="1" x14ac:dyDescent="0.3">
      <c r="A16" s="47">
        <v>3</v>
      </c>
      <c r="B16" s="48" t="s">
        <v>26</v>
      </c>
      <c r="C16" s="38" t="s">
        <v>27</v>
      </c>
      <c r="D16" s="39">
        <v>147</v>
      </c>
      <c r="E16" s="39">
        <v>97</v>
      </c>
      <c r="F16" s="39">
        <f t="shared" si="0"/>
        <v>244</v>
      </c>
      <c r="G16" s="39">
        <v>259</v>
      </c>
      <c r="H16" s="39">
        <v>190</v>
      </c>
      <c r="I16" s="39">
        <f t="shared" si="1"/>
        <v>449</v>
      </c>
      <c r="J16" s="39">
        <v>66</v>
      </c>
      <c r="K16" s="40">
        <f t="shared" si="2"/>
        <v>44.897959183673471</v>
      </c>
      <c r="L16" s="39">
        <v>42</v>
      </c>
      <c r="M16" s="40">
        <f t="shared" si="3"/>
        <v>43.298969072164951</v>
      </c>
      <c r="N16" s="39">
        <f t="shared" si="4"/>
        <v>108</v>
      </c>
      <c r="O16" s="40">
        <f t="shared" si="5"/>
        <v>44.26229508196721</v>
      </c>
      <c r="P16" s="39">
        <v>155</v>
      </c>
      <c r="Q16" s="40">
        <f t="shared" si="6"/>
        <v>59.845559845559848</v>
      </c>
      <c r="R16" s="39">
        <v>134</v>
      </c>
      <c r="S16" s="41">
        <f t="shared" si="7"/>
        <v>70.526315789473685</v>
      </c>
      <c r="T16" s="39">
        <f t="shared" si="8"/>
        <v>289</v>
      </c>
      <c r="U16" s="40">
        <f t="shared" si="9"/>
        <v>64.365256124721597</v>
      </c>
      <c r="V16" s="42">
        <f t="shared" si="10"/>
        <v>221</v>
      </c>
      <c r="W16" s="40">
        <f t="shared" si="11"/>
        <v>85.328185328185327</v>
      </c>
      <c r="X16" s="42">
        <f t="shared" si="12"/>
        <v>176</v>
      </c>
      <c r="Y16" s="40">
        <f t="shared" si="13"/>
        <v>92.631578947368425</v>
      </c>
      <c r="Z16" s="42">
        <f t="shared" si="14"/>
        <v>397</v>
      </c>
      <c r="AA16" s="40">
        <f t="shared" si="15"/>
        <v>88.418708240534514</v>
      </c>
      <c r="AB16" s="39">
        <v>8</v>
      </c>
      <c r="AC16" s="40">
        <f t="shared" si="16"/>
        <v>1.7817371937639197</v>
      </c>
    </row>
    <row r="17" spans="1:29" ht="21.9" customHeight="1" x14ac:dyDescent="0.3">
      <c r="A17" s="45">
        <v>4</v>
      </c>
      <c r="B17" s="46" t="s">
        <v>28</v>
      </c>
      <c r="C17" s="38" t="s">
        <v>28</v>
      </c>
      <c r="D17" s="39">
        <v>8</v>
      </c>
      <c r="E17" s="39">
        <v>6</v>
      </c>
      <c r="F17" s="39">
        <f t="shared" si="0"/>
        <v>14</v>
      </c>
      <c r="G17" s="39">
        <v>10</v>
      </c>
      <c r="H17" s="39">
        <v>10</v>
      </c>
      <c r="I17" s="39">
        <f t="shared" si="1"/>
        <v>20</v>
      </c>
      <c r="J17" s="39">
        <v>7</v>
      </c>
      <c r="K17" s="40">
        <f t="shared" si="2"/>
        <v>87.5</v>
      </c>
      <c r="L17" s="39">
        <v>5</v>
      </c>
      <c r="M17" s="40">
        <f t="shared" si="3"/>
        <v>83.333333333333343</v>
      </c>
      <c r="N17" s="39">
        <f t="shared" si="4"/>
        <v>12</v>
      </c>
      <c r="O17" s="40">
        <f t="shared" si="5"/>
        <v>85.714285714285708</v>
      </c>
      <c r="P17" s="39">
        <v>3</v>
      </c>
      <c r="Q17" s="40">
        <f t="shared" si="6"/>
        <v>30</v>
      </c>
      <c r="R17" s="39">
        <v>4</v>
      </c>
      <c r="S17" s="41">
        <f t="shared" si="7"/>
        <v>40</v>
      </c>
      <c r="T17" s="39">
        <f t="shared" si="8"/>
        <v>7</v>
      </c>
      <c r="U17" s="40">
        <f t="shared" si="9"/>
        <v>35</v>
      </c>
      <c r="V17" s="42">
        <f t="shared" si="10"/>
        <v>10</v>
      </c>
      <c r="W17" s="40">
        <f t="shared" si="11"/>
        <v>100</v>
      </c>
      <c r="X17" s="42">
        <f t="shared" si="12"/>
        <v>9</v>
      </c>
      <c r="Y17" s="40">
        <f t="shared" si="13"/>
        <v>90</v>
      </c>
      <c r="Z17" s="42">
        <f t="shared" si="14"/>
        <v>19</v>
      </c>
      <c r="AA17" s="40">
        <f t="shared" si="15"/>
        <v>95</v>
      </c>
      <c r="AB17" s="39">
        <v>0</v>
      </c>
      <c r="AC17" s="40">
        <f t="shared" si="16"/>
        <v>0</v>
      </c>
    </row>
    <row r="18" spans="1:29" ht="21.9" customHeight="1" x14ac:dyDescent="0.3">
      <c r="A18" s="36"/>
      <c r="B18" s="37"/>
      <c r="C18" s="38" t="s">
        <v>29</v>
      </c>
      <c r="D18" s="39">
        <v>4</v>
      </c>
      <c r="E18" s="39">
        <v>6</v>
      </c>
      <c r="F18" s="39">
        <f t="shared" si="0"/>
        <v>10</v>
      </c>
      <c r="G18" s="39">
        <v>4</v>
      </c>
      <c r="H18" s="39">
        <v>6</v>
      </c>
      <c r="I18" s="39">
        <f t="shared" si="1"/>
        <v>10</v>
      </c>
      <c r="J18" s="39">
        <v>2</v>
      </c>
      <c r="K18" s="40">
        <f t="shared" si="2"/>
        <v>50</v>
      </c>
      <c r="L18" s="39">
        <v>5</v>
      </c>
      <c r="M18" s="40">
        <f t="shared" si="3"/>
        <v>83.333333333333343</v>
      </c>
      <c r="N18" s="39">
        <f t="shared" si="4"/>
        <v>7</v>
      </c>
      <c r="O18" s="40">
        <f t="shared" si="5"/>
        <v>70</v>
      </c>
      <c r="P18" s="39">
        <v>1</v>
      </c>
      <c r="Q18" s="40">
        <f t="shared" si="6"/>
        <v>25</v>
      </c>
      <c r="R18" s="39">
        <v>0</v>
      </c>
      <c r="S18" s="41">
        <f t="shared" si="7"/>
        <v>0</v>
      </c>
      <c r="T18" s="39">
        <f t="shared" si="8"/>
        <v>1</v>
      </c>
      <c r="U18" s="40">
        <f t="shared" si="9"/>
        <v>10</v>
      </c>
      <c r="V18" s="42">
        <f t="shared" si="10"/>
        <v>3</v>
      </c>
      <c r="W18" s="40">
        <f t="shared" si="11"/>
        <v>75</v>
      </c>
      <c r="X18" s="42">
        <f t="shared" si="12"/>
        <v>5</v>
      </c>
      <c r="Y18" s="40">
        <f t="shared" si="13"/>
        <v>83.333333333333343</v>
      </c>
      <c r="Z18" s="42">
        <f t="shared" si="14"/>
        <v>8</v>
      </c>
      <c r="AA18" s="40">
        <f t="shared" si="15"/>
        <v>80</v>
      </c>
      <c r="AB18" s="39">
        <v>0</v>
      </c>
      <c r="AC18" s="40">
        <f t="shared" si="16"/>
        <v>0</v>
      </c>
    </row>
    <row r="19" spans="1:29" ht="21.9" customHeight="1" x14ac:dyDescent="0.3">
      <c r="A19" s="43"/>
      <c r="B19" s="44"/>
      <c r="C19" s="38" t="s">
        <v>30</v>
      </c>
      <c r="D19" s="39">
        <v>4</v>
      </c>
      <c r="E19" s="39">
        <v>1</v>
      </c>
      <c r="F19" s="39">
        <f t="shared" si="0"/>
        <v>5</v>
      </c>
      <c r="G19" s="39">
        <v>5</v>
      </c>
      <c r="H19" s="39">
        <v>1</v>
      </c>
      <c r="I19" s="39">
        <f t="shared" si="1"/>
        <v>6</v>
      </c>
      <c r="J19" s="39">
        <v>3</v>
      </c>
      <c r="K19" s="40">
        <f t="shared" si="2"/>
        <v>75</v>
      </c>
      <c r="L19" s="39">
        <v>1</v>
      </c>
      <c r="M19" s="40">
        <f t="shared" si="3"/>
        <v>100</v>
      </c>
      <c r="N19" s="39">
        <f t="shared" si="4"/>
        <v>4</v>
      </c>
      <c r="O19" s="40">
        <f t="shared" si="5"/>
        <v>80</v>
      </c>
      <c r="P19" s="39">
        <v>2</v>
      </c>
      <c r="Q19" s="40">
        <f t="shared" si="6"/>
        <v>40</v>
      </c>
      <c r="R19" s="39">
        <v>0</v>
      </c>
      <c r="S19" s="41">
        <f t="shared" si="7"/>
        <v>0</v>
      </c>
      <c r="T19" s="39">
        <f t="shared" si="8"/>
        <v>2</v>
      </c>
      <c r="U19" s="40">
        <f t="shared" si="9"/>
        <v>33.333333333333329</v>
      </c>
      <c r="V19" s="42">
        <f t="shared" si="10"/>
        <v>5</v>
      </c>
      <c r="W19" s="40">
        <f t="shared" si="11"/>
        <v>100</v>
      </c>
      <c r="X19" s="42">
        <f t="shared" si="12"/>
        <v>1</v>
      </c>
      <c r="Y19" s="40">
        <f t="shared" si="13"/>
        <v>100</v>
      </c>
      <c r="Z19" s="42">
        <f t="shared" si="14"/>
        <v>6</v>
      </c>
      <c r="AA19" s="40">
        <f t="shared" si="15"/>
        <v>100</v>
      </c>
      <c r="AB19" s="39">
        <v>0</v>
      </c>
      <c r="AC19" s="40">
        <f t="shared" si="16"/>
        <v>0</v>
      </c>
    </row>
    <row r="20" spans="1:29" ht="21.9" customHeight="1" x14ac:dyDescent="0.3">
      <c r="A20" s="47">
        <v>5</v>
      </c>
      <c r="B20" s="48" t="s">
        <v>31</v>
      </c>
      <c r="C20" s="38" t="s">
        <v>31</v>
      </c>
      <c r="D20" s="39">
        <v>18</v>
      </c>
      <c r="E20" s="39">
        <v>12</v>
      </c>
      <c r="F20" s="39">
        <f t="shared" si="0"/>
        <v>30</v>
      </c>
      <c r="G20" s="39">
        <v>19</v>
      </c>
      <c r="H20" s="39">
        <v>15</v>
      </c>
      <c r="I20" s="39">
        <f t="shared" si="1"/>
        <v>34</v>
      </c>
      <c r="J20" s="39">
        <v>15</v>
      </c>
      <c r="K20" s="40">
        <f t="shared" si="2"/>
        <v>83.333333333333343</v>
      </c>
      <c r="L20" s="39">
        <v>8</v>
      </c>
      <c r="M20" s="40">
        <f t="shared" si="3"/>
        <v>66.666666666666657</v>
      </c>
      <c r="N20" s="39">
        <f t="shared" si="4"/>
        <v>23</v>
      </c>
      <c r="O20" s="40">
        <f t="shared" si="5"/>
        <v>76.666666666666671</v>
      </c>
      <c r="P20" s="39">
        <v>3</v>
      </c>
      <c r="Q20" s="40">
        <f t="shared" si="6"/>
        <v>15.789473684210526</v>
      </c>
      <c r="R20" s="39">
        <v>4</v>
      </c>
      <c r="S20" s="41">
        <f t="shared" si="7"/>
        <v>26.666666666666668</v>
      </c>
      <c r="T20" s="39">
        <f t="shared" si="8"/>
        <v>7</v>
      </c>
      <c r="U20" s="40">
        <f t="shared" si="9"/>
        <v>20.588235294117645</v>
      </c>
      <c r="V20" s="42">
        <f t="shared" si="10"/>
        <v>18</v>
      </c>
      <c r="W20" s="40">
        <f t="shared" si="11"/>
        <v>94.73684210526315</v>
      </c>
      <c r="X20" s="42">
        <f t="shared" si="12"/>
        <v>12</v>
      </c>
      <c r="Y20" s="40">
        <f t="shared" si="13"/>
        <v>80</v>
      </c>
      <c r="Z20" s="42">
        <f t="shared" si="14"/>
        <v>30</v>
      </c>
      <c r="AA20" s="40">
        <f t="shared" si="15"/>
        <v>88.235294117647058</v>
      </c>
      <c r="AB20" s="39">
        <v>1</v>
      </c>
      <c r="AC20" s="40">
        <f t="shared" si="16"/>
        <v>2.9411764705882351</v>
      </c>
    </row>
    <row r="21" spans="1:29" ht="21.9" customHeight="1" x14ac:dyDescent="0.3">
      <c r="A21" s="45">
        <v>6</v>
      </c>
      <c r="B21" s="46" t="s">
        <v>32</v>
      </c>
      <c r="C21" s="38" t="s">
        <v>32</v>
      </c>
      <c r="D21" s="39">
        <v>6</v>
      </c>
      <c r="E21" s="39">
        <v>8</v>
      </c>
      <c r="F21" s="39">
        <f t="shared" si="0"/>
        <v>14</v>
      </c>
      <c r="G21" s="39">
        <v>7</v>
      </c>
      <c r="H21" s="39">
        <v>8</v>
      </c>
      <c r="I21" s="39">
        <f t="shared" si="1"/>
        <v>15</v>
      </c>
      <c r="J21" s="39">
        <v>5</v>
      </c>
      <c r="K21" s="40">
        <f t="shared" si="2"/>
        <v>83.333333333333343</v>
      </c>
      <c r="L21" s="39">
        <v>8</v>
      </c>
      <c r="M21" s="40">
        <f t="shared" si="3"/>
        <v>100</v>
      </c>
      <c r="N21" s="39">
        <f t="shared" si="4"/>
        <v>13</v>
      </c>
      <c r="O21" s="40">
        <f t="shared" si="5"/>
        <v>92.857142857142861</v>
      </c>
      <c r="P21" s="39">
        <v>1</v>
      </c>
      <c r="Q21" s="40">
        <f t="shared" si="6"/>
        <v>14.285714285714285</v>
      </c>
      <c r="R21" s="39">
        <v>0</v>
      </c>
      <c r="S21" s="41">
        <f t="shared" si="7"/>
        <v>0</v>
      </c>
      <c r="T21" s="39">
        <f t="shared" si="8"/>
        <v>1</v>
      </c>
      <c r="U21" s="40">
        <f t="shared" si="9"/>
        <v>6.666666666666667</v>
      </c>
      <c r="V21" s="42">
        <f t="shared" si="10"/>
        <v>6</v>
      </c>
      <c r="W21" s="40">
        <f t="shared" si="11"/>
        <v>85.714285714285708</v>
      </c>
      <c r="X21" s="42">
        <f t="shared" si="12"/>
        <v>8</v>
      </c>
      <c r="Y21" s="40">
        <f t="shared" si="13"/>
        <v>100</v>
      </c>
      <c r="Z21" s="42">
        <f t="shared" si="14"/>
        <v>14</v>
      </c>
      <c r="AA21" s="40">
        <f t="shared" si="15"/>
        <v>93.333333333333329</v>
      </c>
      <c r="AB21" s="39">
        <v>0</v>
      </c>
      <c r="AC21" s="40">
        <f t="shared" si="16"/>
        <v>0</v>
      </c>
    </row>
    <row r="22" spans="1:29" ht="21.9" customHeight="1" x14ac:dyDescent="0.3">
      <c r="A22" s="43"/>
      <c r="B22" s="44"/>
      <c r="C22" s="38" t="s">
        <v>33</v>
      </c>
      <c r="D22" s="39">
        <v>3</v>
      </c>
      <c r="E22" s="39">
        <v>3</v>
      </c>
      <c r="F22" s="39">
        <f t="shared" si="0"/>
        <v>6</v>
      </c>
      <c r="G22" s="39">
        <v>3</v>
      </c>
      <c r="H22" s="39">
        <v>3</v>
      </c>
      <c r="I22" s="39">
        <f t="shared" si="1"/>
        <v>6</v>
      </c>
      <c r="J22" s="39">
        <v>3</v>
      </c>
      <c r="K22" s="40">
        <f t="shared" si="2"/>
        <v>100</v>
      </c>
      <c r="L22" s="39">
        <v>2</v>
      </c>
      <c r="M22" s="40">
        <f t="shared" si="3"/>
        <v>66.666666666666657</v>
      </c>
      <c r="N22" s="39">
        <f t="shared" si="4"/>
        <v>5</v>
      </c>
      <c r="O22" s="40">
        <f t="shared" si="5"/>
        <v>83.333333333333343</v>
      </c>
      <c r="P22" s="39">
        <v>0</v>
      </c>
      <c r="Q22" s="40">
        <f t="shared" si="6"/>
        <v>0</v>
      </c>
      <c r="R22" s="39">
        <v>1</v>
      </c>
      <c r="S22" s="41">
        <f t="shared" si="7"/>
        <v>33.333333333333329</v>
      </c>
      <c r="T22" s="39">
        <f t="shared" si="8"/>
        <v>1</v>
      </c>
      <c r="U22" s="40">
        <f t="shared" si="9"/>
        <v>16.666666666666664</v>
      </c>
      <c r="V22" s="42">
        <f t="shared" si="10"/>
        <v>3</v>
      </c>
      <c r="W22" s="40">
        <f t="shared" si="11"/>
        <v>100</v>
      </c>
      <c r="X22" s="42">
        <f t="shared" si="12"/>
        <v>3</v>
      </c>
      <c r="Y22" s="40">
        <f t="shared" si="13"/>
        <v>100</v>
      </c>
      <c r="Z22" s="42">
        <f t="shared" si="14"/>
        <v>6</v>
      </c>
      <c r="AA22" s="40">
        <f t="shared" si="15"/>
        <v>100</v>
      </c>
      <c r="AB22" s="39">
        <v>0</v>
      </c>
      <c r="AC22" s="40">
        <f t="shared" si="16"/>
        <v>0</v>
      </c>
    </row>
    <row r="23" spans="1:29" ht="21.9" customHeight="1" x14ac:dyDescent="0.3">
      <c r="A23" s="45">
        <v>7</v>
      </c>
      <c r="B23" s="46" t="s">
        <v>34</v>
      </c>
      <c r="C23" s="38" t="s">
        <v>34</v>
      </c>
      <c r="D23" s="39">
        <v>3</v>
      </c>
      <c r="E23" s="39">
        <v>3</v>
      </c>
      <c r="F23" s="39">
        <f t="shared" si="0"/>
        <v>6</v>
      </c>
      <c r="G23" s="39">
        <v>6</v>
      </c>
      <c r="H23" s="39">
        <v>3</v>
      </c>
      <c r="I23" s="39">
        <f t="shared" si="1"/>
        <v>9</v>
      </c>
      <c r="J23" s="39">
        <v>2</v>
      </c>
      <c r="K23" s="40">
        <f t="shared" si="2"/>
        <v>66.666666666666657</v>
      </c>
      <c r="L23" s="39">
        <v>3</v>
      </c>
      <c r="M23" s="40">
        <f t="shared" si="3"/>
        <v>100</v>
      </c>
      <c r="N23" s="39">
        <f t="shared" si="4"/>
        <v>5</v>
      </c>
      <c r="O23" s="40">
        <f t="shared" si="5"/>
        <v>83.333333333333343</v>
      </c>
      <c r="P23" s="39">
        <v>3</v>
      </c>
      <c r="Q23" s="40">
        <f t="shared" si="6"/>
        <v>50</v>
      </c>
      <c r="R23" s="39">
        <v>0</v>
      </c>
      <c r="S23" s="41">
        <f t="shared" si="7"/>
        <v>0</v>
      </c>
      <c r="T23" s="39">
        <f t="shared" si="8"/>
        <v>3</v>
      </c>
      <c r="U23" s="40">
        <f t="shared" si="9"/>
        <v>33.333333333333329</v>
      </c>
      <c r="V23" s="42">
        <f t="shared" si="10"/>
        <v>5</v>
      </c>
      <c r="W23" s="40">
        <f t="shared" si="11"/>
        <v>83.333333333333343</v>
      </c>
      <c r="X23" s="42">
        <f t="shared" si="12"/>
        <v>3</v>
      </c>
      <c r="Y23" s="40">
        <f t="shared" si="13"/>
        <v>100</v>
      </c>
      <c r="Z23" s="42">
        <f t="shared" si="14"/>
        <v>8</v>
      </c>
      <c r="AA23" s="40">
        <f t="shared" si="15"/>
        <v>88.888888888888886</v>
      </c>
      <c r="AB23" s="39">
        <v>0</v>
      </c>
      <c r="AC23" s="40">
        <f t="shared" si="16"/>
        <v>0</v>
      </c>
    </row>
    <row r="24" spans="1:29" ht="21.9" customHeight="1" x14ac:dyDescent="0.3">
      <c r="A24" s="43"/>
      <c r="B24" s="44"/>
      <c r="C24" s="38" t="s">
        <v>35</v>
      </c>
      <c r="D24" s="39">
        <v>8</v>
      </c>
      <c r="E24" s="39">
        <v>3</v>
      </c>
      <c r="F24" s="39">
        <f t="shared" si="0"/>
        <v>11</v>
      </c>
      <c r="G24" s="39">
        <v>8</v>
      </c>
      <c r="H24" s="39">
        <v>3</v>
      </c>
      <c r="I24" s="39">
        <f t="shared" si="1"/>
        <v>11</v>
      </c>
      <c r="J24" s="39">
        <v>5</v>
      </c>
      <c r="K24" s="40">
        <f t="shared" si="2"/>
        <v>62.5</v>
      </c>
      <c r="L24" s="39">
        <v>3</v>
      </c>
      <c r="M24" s="40">
        <f t="shared" si="3"/>
        <v>100</v>
      </c>
      <c r="N24" s="39">
        <f t="shared" si="4"/>
        <v>8</v>
      </c>
      <c r="O24" s="40">
        <f t="shared" si="5"/>
        <v>72.727272727272734</v>
      </c>
      <c r="P24" s="39">
        <v>0</v>
      </c>
      <c r="Q24" s="40">
        <f t="shared" si="6"/>
        <v>0</v>
      </c>
      <c r="R24" s="39">
        <v>0</v>
      </c>
      <c r="S24" s="41">
        <f t="shared" si="7"/>
        <v>0</v>
      </c>
      <c r="T24" s="39">
        <f t="shared" si="8"/>
        <v>0</v>
      </c>
      <c r="U24" s="40">
        <f t="shared" si="9"/>
        <v>0</v>
      </c>
      <c r="V24" s="42">
        <f t="shared" si="10"/>
        <v>5</v>
      </c>
      <c r="W24" s="40">
        <f t="shared" si="11"/>
        <v>62.5</v>
      </c>
      <c r="X24" s="42">
        <f t="shared" si="12"/>
        <v>3</v>
      </c>
      <c r="Y24" s="40">
        <f t="shared" si="13"/>
        <v>100</v>
      </c>
      <c r="Z24" s="42">
        <f t="shared" si="14"/>
        <v>8</v>
      </c>
      <c r="AA24" s="40">
        <f t="shared" si="15"/>
        <v>72.727272727272734</v>
      </c>
      <c r="AB24" s="39">
        <v>1</v>
      </c>
      <c r="AC24" s="40">
        <f t="shared" si="16"/>
        <v>9.0909090909090917</v>
      </c>
    </row>
    <row r="25" spans="1:29" ht="21.9" customHeight="1" x14ac:dyDescent="0.3">
      <c r="A25" s="45">
        <v>8</v>
      </c>
      <c r="B25" s="46" t="s">
        <v>36</v>
      </c>
      <c r="C25" s="38" t="s">
        <v>36</v>
      </c>
      <c r="D25" s="39">
        <v>1</v>
      </c>
      <c r="E25" s="39">
        <v>10</v>
      </c>
      <c r="F25" s="39">
        <f t="shared" si="0"/>
        <v>11</v>
      </c>
      <c r="G25" s="39">
        <v>5</v>
      </c>
      <c r="H25" s="39">
        <v>10</v>
      </c>
      <c r="I25" s="39">
        <f t="shared" si="1"/>
        <v>15</v>
      </c>
      <c r="J25" s="39">
        <v>0</v>
      </c>
      <c r="K25" s="40">
        <f t="shared" si="2"/>
        <v>0</v>
      </c>
      <c r="L25" s="39">
        <v>1</v>
      </c>
      <c r="M25" s="40">
        <f t="shared" si="3"/>
        <v>10</v>
      </c>
      <c r="N25" s="39">
        <f t="shared" si="4"/>
        <v>1</v>
      </c>
      <c r="O25" s="40">
        <f t="shared" si="5"/>
        <v>9.0909090909090917</v>
      </c>
      <c r="P25" s="39">
        <v>5</v>
      </c>
      <c r="Q25" s="40">
        <f t="shared" si="6"/>
        <v>100</v>
      </c>
      <c r="R25" s="39">
        <v>9</v>
      </c>
      <c r="S25" s="41">
        <f t="shared" si="7"/>
        <v>90</v>
      </c>
      <c r="T25" s="39">
        <f t="shared" si="8"/>
        <v>14</v>
      </c>
      <c r="U25" s="40">
        <f t="shared" si="9"/>
        <v>93.333333333333329</v>
      </c>
      <c r="V25" s="42">
        <f t="shared" si="10"/>
        <v>5</v>
      </c>
      <c r="W25" s="40">
        <f t="shared" si="11"/>
        <v>100</v>
      </c>
      <c r="X25" s="42">
        <f t="shared" si="12"/>
        <v>10</v>
      </c>
      <c r="Y25" s="40">
        <f t="shared" si="13"/>
        <v>100</v>
      </c>
      <c r="Z25" s="42">
        <f t="shared" si="14"/>
        <v>15</v>
      </c>
      <c r="AA25" s="40">
        <f t="shared" si="15"/>
        <v>100</v>
      </c>
      <c r="AB25" s="39">
        <v>0</v>
      </c>
      <c r="AC25" s="40">
        <f t="shared" si="16"/>
        <v>0</v>
      </c>
    </row>
    <row r="26" spans="1:29" ht="21.9" customHeight="1" x14ac:dyDescent="0.3">
      <c r="A26" s="36"/>
      <c r="B26" s="37"/>
      <c r="C26" s="38" t="s">
        <v>37</v>
      </c>
      <c r="D26" s="39">
        <v>0</v>
      </c>
      <c r="E26" s="39">
        <v>4</v>
      </c>
      <c r="F26" s="39">
        <f t="shared" si="0"/>
        <v>4</v>
      </c>
      <c r="G26" s="39">
        <v>2</v>
      </c>
      <c r="H26" s="39">
        <v>4</v>
      </c>
      <c r="I26" s="39">
        <f t="shared" si="1"/>
        <v>6</v>
      </c>
      <c r="J26" s="39">
        <v>0</v>
      </c>
      <c r="K26" s="40" t="e">
        <f t="shared" si="2"/>
        <v>#DIV/0!</v>
      </c>
      <c r="L26" s="39">
        <v>0</v>
      </c>
      <c r="M26" s="40">
        <f t="shared" si="3"/>
        <v>0</v>
      </c>
      <c r="N26" s="39">
        <f t="shared" si="4"/>
        <v>0</v>
      </c>
      <c r="O26" s="40">
        <f t="shared" si="5"/>
        <v>0</v>
      </c>
      <c r="P26" s="39">
        <v>2</v>
      </c>
      <c r="Q26" s="40">
        <f t="shared" si="6"/>
        <v>100</v>
      </c>
      <c r="R26" s="39">
        <v>4</v>
      </c>
      <c r="S26" s="41">
        <f t="shared" si="7"/>
        <v>100</v>
      </c>
      <c r="T26" s="39">
        <f t="shared" si="8"/>
        <v>6</v>
      </c>
      <c r="U26" s="40">
        <f t="shared" si="9"/>
        <v>100</v>
      </c>
      <c r="V26" s="42">
        <f t="shared" si="10"/>
        <v>2</v>
      </c>
      <c r="W26" s="40">
        <f t="shared" si="11"/>
        <v>100</v>
      </c>
      <c r="X26" s="42">
        <f t="shared" si="12"/>
        <v>4</v>
      </c>
      <c r="Y26" s="40">
        <f t="shared" si="13"/>
        <v>100</v>
      </c>
      <c r="Z26" s="42">
        <f t="shared" si="14"/>
        <v>6</v>
      </c>
      <c r="AA26" s="40">
        <f t="shared" si="15"/>
        <v>100</v>
      </c>
      <c r="AB26" s="39">
        <v>0</v>
      </c>
      <c r="AC26" s="40">
        <f t="shared" si="16"/>
        <v>0</v>
      </c>
    </row>
    <row r="27" spans="1:29" ht="21.9" customHeight="1" x14ac:dyDescent="0.3">
      <c r="A27" s="43"/>
      <c r="B27" s="44"/>
      <c r="C27" s="38" t="s">
        <v>38</v>
      </c>
      <c r="D27" s="39">
        <v>2</v>
      </c>
      <c r="E27" s="39">
        <v>0</v>
      </c>
      <c r="F27" s="39">
        <f t="shared" si="0"/>
        <v>2</v>
      </c>
      <c r="G27" s="39">
        <v>2</v>
      </c>
      <c r="H27" s="39">
        <v>1</v>
      </c>
      <c r="I27" s="39">
        <f t="shared" si="1"/>
        <v>3</v>
      </c>
      <c r="J27" s="39">
        <v>0</v>
      </c>
      <c r="K27" s="40">
        <f t="shared" si="2"/>
        <v>0</v>
      </c>
      <c r="L27" s="39">
        <v>0</v>
      </c>
      <c r="M27" s="40" t="e">
        <f t="shared" si="3"/>
        <v>#DIV/0!</v>
      </c>
      <c r="N27" s="39">
        <f t="shared" si="4"/>
        <v>0</v>
      </c>
      <c r="O27" s="40">
        <f t="shared" si="5"/>
        <v>0</v>
      </c>
      <c r="P27" s="39">
        <v>2</v>
      </c>
      <c r="Q27" s="40">
        <f t="shared" si="6"/>
        <v>100</v>
      </c>
      <c r="R27" s="39">
        <v>1</v>
      </c>
      <c r="S27" s="41">
        <f t="shared" si="7"/>
        <v>100</v>
      </c>
      <c r="T27" s="39">
        <f t="shared" si="8"/>
        <v>3</v>
      </c>
      <c r="U27" s="40">
        <f t="shared" si="9"/>
        <v>100</v>
      </c>
      <c r="V27" s="42">
        <f t="shared" si="10"/>
        <v>2</v>
      </c>
      <c r="W27" s="40">
        <f t="shared" si="11"/>
        <v>100</v>
      </c>
      <c r="X27" s="42">
        <f t="shared" si="12"/>
        <v>1</v>
      </c>
      <c r="Y27" s="40">
        <f t="shared" si="13"/>
        <v>100</v>
      </c>
      <c r="Z27" s="42">
        <f t="shared" si="14"/>
        <v>3</v>
      </c>
      <c r="AA27" s="40">
        <f t="shared" si="15"/>
        <v>100</v>
      </c>
      <c r="AB27" s="39">
        <v>0</v>
      </c>
      <c r="AC27" s="40">
        <f t="shared" si="16"/>
        <v>0</v>
      </c>
    </row>
    <row r="28" spans="1:29" ht="21.9" customHeight="1" x14ac:dyDescent="0.3">
      <c r="A28" s="45">
        <v>9</v>
      </c>
      <c r="B28" s="46" t="s">
        <v>39</v>
      </c>
      <c r="C28" s="38" t="s">
        <v>40</v>
      </c>
      <c r="D28" s="39">
        <v>12</v>
      </c>
      <c r="E28" s="39">
        <v>7</v>
      </c>
      <c r="F28" s="39">
        <f t="shared" si="0"/>
        <v>19</v>
      </c>
      <c r="G28" s="39">
        <v>12</v>
      </c>
      <c r="H28" s="39">
        <v>9</v>
      </c>
      <c r="I28" s="39">
        <f t="shared" si="1"/>
        <v>21</v>
      </c>
      <c r="J28" s="39">
        <v>0</v>
      </c>
      <c r="K28" s="40">
        <f t="shared" si="2"/>
        <v>0</v>
      </c>
      <c r="L28" s="39">
        <v>0</v>
      </c>
      <c r="M28" s="40">
        <f t="shared" si="3"/>
        <v>0</v>
      </c>
      <c r="N28" s="39">
        <f t="shared" si="4"/>
        <v>0</v>
      </c>
      <c r="O28" s="40">
        <f t="shared" si="5"/>
        <v>0</v>
      </c>
      <c r="P28" s="39">
        <v>9</v>
      </c>
      <c r="Q28" s="40">
        <f t="shared" si="6"/>
        <v>75</v>
      </c>
      <c r="R28" s="39">
        <v>9</v>
      </c>
      <c r="S28" s="41">
        <f t="shared" si="7"/>
        <v>100</v>
      </c>
      <c r="T28" s="39">
        <f t="shared" si="8"/>
        <v>18</v>
      </c>
      <c r="U28" s="40">
        <f t="shared" si="9"/>
        <v>85.714285714285708</v>
      </c>
      <c r="V28" s="42">
        <f t="shared" si="10"/>
        <v>9</v>
      </c>
      <c r="W28" s="40">
        <f t="shared" si="11"/>
        <v>75</v>
      </c>
      <c r="X28" s="42">
        <f t="shared" si="12"/>
        <v>9</v>
      </c>
      <c r="Y28" s="40">
        <f t="shared" si="13"/>
        <v>100</v>
      </c>
      <c r="Z28" s="42">
        <f t="shared" si="14"/>
        <v>18</v>
      </c>
      <c r="AA28" s="40">
        <f t="shared" si="15"/>
        <v>85.714285714285708</v>
      </c>
      <c r="AB28" s="39">
        <v>0</v>
      </c>
      <c r="AC28" s="40">
        <f t="shared" si="16"/>
        <v>0</v>
      </c>
    </row>
    <row r="29" spans="1:29" ht="21.9" customHeight="1" x14ac:dyDescent="0.3">
      <c r="A29" s="36"/>
      <c r="B29" s="37"/>
      <c r="C29" s="38" t="s">
        <v>41</v>
      </c>
      <c r="D29" s="39">
        <v>3</v>
      </c>
      <c r="E29" s="39">
        <v>7</v>
      </c>
      <c r="F29" s="39">
        <f t="shared" si="0"/>
        <v>10</v>
      </c>
      <c r="G29" s="39">
        <v>3</v>
      </c>
      <c r="H29" s="39">
        <v>7</v>
      </c>
      <c r="I29" s="39">
        <f t="shared" si="1"/>
        <v>10</v>
      </c>
      <c r="J29" s="39">
        <v>0</v>
      </c>
      <c r="K29" s="40">
        <f t="shared" si="2"/>
        <v>0</v>
      </c>
      <c r="L29" s="39">
        <v>0</v>
      </c>
      <c r="M29" s="40">
        <f t="shared" si="3"/>
        <v>0</v>
      </c>
      <c r="N29" s="39">
        <f t="shared" si="4"/>
        <v>0</v>
      </c>
      <c r="O29" s="40">
        <f t="shared" si="5"/>
        <v>0</v>
      </c>
      <c r="P29" s="39">
        <v>2</v>
      </c>
      <c r="Q29" s="40">
        <f t="shared" si="6"/>
        <v>66.666666666666657</v>
      </c>
      <c r="R29" s="39">
        <v>7</v>
      </c>
      <c r="S29" s="41">
        <f t="shared" si="7"/>
        <v>100</v>
      </c>
      <c r="T29" s="39">
        <f t="shared" si="8"/>
        <v>9</v>
      </c>
      <c r="U29" s="40">
        <f t="shared" si="9"/>
        <v>90</v>
      </c>
      <c r="V29" s="42">
        <f t="shared" si="10"/>
        <v>2</v>
      </c>
      <c r="W29" s="40">
        <f t="shared" si="11"/>
        <v>66.666666666666657</v>
      </c>
      <c r="X29" s="42">
        <f t="shared" si="12"/>
        <v>7</v>
      </c>
      <c r="Y29" s="40">
        <f t="shared" si="13"/>
        <v>100</v>
      </c>
      <c r="Z29" s="42">
        <f t="shared" si="14"/>
        <v>9</v>
      </c>
      <c r="AA29" s="40">
        <f t="shared" si="15"/>
        <v>90</v>
      </c>
      <c r="AB29" s="39">
        <v>1</v>
      </c>
      <c r="AC29" s="40">
        <f t="shared" si="16"/>
        <v>10</v>
      </c>
    </row>
    <row r="30" spans="1:29" ht="21.9" customHeight="1" x14ac:dyDescent="0.3">
      <c r="A30" s="49"/>
      <c r="B30" s="50"/>
      <c r="C30" s="38" t="s">
        <v>42</v>
      </c>
      <c r="D30" s="39">
        <v>0</v>
      </c>
      <c r="E30" s="39">
        <v>0</v>
      </c>
      <c r="F30" s="39">
        <f t="shared" si="0"/>
        <v>0</v>
      </c>
      <c r="G30" s="39">
        <v>0</v>
      </c>
      <c r="H30" s="39">
        <v>0</v>
      </c>
      <c r="I30" s="39">
        <f t="shared" si="1"/>
        <v>0</v>
      </c>
      <c r="J30" s="39">
        <v>0</v>
      </c>
      <c r="K30" s="40" t="e">
        <f t="shared" si="2"/>
        <v>#DIV/0!</v>
      </c>
      <c r="L30" s="39">
        <v>0</v>
      </c>
      <c r="M30" s="40" t="e">
        <f t="shared" si="3"/>
        <v>#DIV/0!</v>
      </c>
      <c r="N30" s="39">
        <f t="shared" si="4"/>
        <v>0</v>
      </c>
      <c r="O30" s="40" t="e">
        <f t="shared" si="5"/>
        <v>#DIV/0!</v>
      </c>
      <c r="P30" s="39">
        <v>0</v>
      </c>
      <c r="Q30" s="40" t="e">
        <f t="shared" si="6"/>
        <v>#DIV/0!</v>
      </c>
      <c r="R30" s="39">
        <v>0</v>
      </c>
      <c r="S30" s="41" t="e">
        <f t="shared" si="7"/>
        <v>#DIV/0!</v>
      </c>
      <c r="T30" s="39">
        <f t="shared" si="8"/>
        <v>0</v>
      </c>
      <c r="U30" s="40" t="e">
        <f t="shared" si="9"/>
        <v>#DIV/0!</v>
      </c>
      <c r="V30" s="42">
        <f t="shared" si="10"/>
        <v>0</v>
      </c>
      <c r="W30" s="40" t="e">
        <f t="shared" si="11"/>
        <v>#DIV/0!</v>
      </c>
      <c r="X30" s="42">
        <f t="shared" si="12"/>
        <v>0</v>
      </c>
      <c r="Y30" s="40" t="e">
        <f t="shared" si="13"/>
        <v>#DIV/0!</v>
      </c>
      <c r="Z30" s="42">
        <f t="shared" si="14"/>
        <v>0</v>
      </c>
      <c r="AA30" s="40" t="e">
        <f t="shared" si="15"/>
        <v>#DIV/0!</v>
      </c>
      <c r="AB30" s="39">
        <v>0</v>
      </c>
      <c r="AC30" s="40" t="e">
        <f t="shared" si="16"/>
        <v>#DIV/0!</v>
      </c>
    </row>
    <row r="31" spans="1:29" ht="21.9" customHeight="1" x14ac:dyDescent="0.3">
      <c r="A31" s="45">
        <v>10</v>
      </c>
      <c r="B31" s="46" t="s">
        <v>43</v>
      </c>
      <c r="C31" s="51" t="s">
        <v>44</v>
      </c>
      <c r="D31" s="39">
        <v>18</v>
      </c>
      <c r="E31" s="39">
        <v>18</v>
      </c>
      <c r="F31" s="39">
        <f>SUM(D31,E31)</f>
        <v>36</v>
      </c>
      <c r="G31" s="39">
        <v>19</v>
      </c>
      <c r="H31" s="39">
        <v>20</v>
      </c>
      <c r="I31" s="39">
        <f>SUM(G31,H31)</f>
        <v>39</v>
      </c>
      <c r="J31" s="39">
        <v>7</v>
      </c>
      <c r="K31" s="40">
        <f>J31/D31*100</f>
        <v>38.888888888888893</v>
      </c>
      <c r="L31" s="39">
        <v>5</v>
      </c>
      <c r="M31" s="40">
        <f>L31/E31*100</f>
        <v>27.777777777777779</v>
      </c>
      <c r="N31" s="39">
        <f>J31+L31</f>
        <v>12</v>
      </c>
      <c r="O31" s="40">
        <f>N31/F31*100</f>
        <v>33.333333333333329</v>
      </c>
      <c r="P31" s="39">
        <v>9</v>
      </c>
      <c r="Q31" s="40">
        <f>P31/G31*100</f>
        <v>47.368421052631575</v>
      </c>
      <c r="R31" s="39">
        <v>12</v>
      </c>
      <c r="S31" s="41">
        <f>R31/H31*100</f>
        <v>60</v>
      </c>
      <c r="T31" s="39">
        <f>P31+R31</f>
        <v>21</v>
      </c>
      <c r="U31" s="40">
        <f>T31/I31*100</f>
        <v>53.846153846153847</v>
      </c>
      <c r="V31" s="42">
        <f>J31+P31</f>
        <v>16</v>
      </c>
      <c r="W31" s="40">
        <f>V31/G31*100</f>
        <v>84.210526315789465</v>
      </c>
      <c r="X31" s="42">
        <f>L31+R31</f>
        <v>17</v>
      </c>
      <c r="Y31" s="40">
        <f>X31/H31*100</f>
        <v>85</v>
      </c>
      <c r="Z31" s="42">
        <f>V31+X31</f>
        <v>33</v>
      </c>
      <c r="AA31" s="40">
        <f>Z31/I31*100</f>
        <v>84.615384615384613</v>
      </c>
      <c r="AB31" s="39">
        <v>2</v>
      </c>
      <c r="AC31" s="40">
        <f>AB31/I31*100</f>
        <v>5.1282051282051277</v>
      </c>
    </row>
    <row r="32" spans="1:29" ht="23.1" customHeight="1" thickBot="1" x14ac:dyDescent="0.35">
      <c r="A32" s="52" t="s">
        <v>45</v>
      </c>
      <c r="B32" s="53"/>
      <c r="C32" s="54"/>
      <c r="D32" s="55">
        <f t="shared" ref="D32:J32" si="17">SUM(D11:D31)</f>
        <v>282</v>
      </c>
      <c r="E32" s="55">
        <f t="shared" si="17"/>
        <v>233</v>
      </c>
      <c r="F32" s="55">
        <f t="shared" si="17"/>
        <v>515</v>
      </c>
      <c r="G32" s="55">
        <f t="shared" si="17"/>
        <v>411</v>
      </c>
      <c r="H32" s="55">
        <f t="shared" si="17"/>
        <v>342</v>
      </c>
      <c r="I32" s="55">
        <f t="shared" si="17"/>
        <v>753</v>
      </c>
      <c r="J32" s="55">
        <f t="shared" si="17"/>
        <v>147</v>
      </c>
      <c r="K32" s="56">
        <f>J32/D32*100</f>
        <v>52.12765957446809</v>
      </c>
      <c r="L32" s="55">
        <f>SUM(L11:L31)</f>
        <v>115</v>
      </c>
      <c r="M32" s="56">
        <f>L32/E32*100</f>
        <v>49.356223175965667</v>
      </c>
      <c r="N32" s="55">
        <f>SUM(N11:N31)</f>
        <v>262</v>
      </c>
      <c r="O32" s="56">
        <f>N32/F32*100</f>
        <v>50.873786407766985</v>
      </c>
      <c r="P32" s="55">
        <f>SUM(P11:P31)</f>
        <v>206</v>
      </c>
      <c r="Q32" s="56">
        <f>P32/G32*100</f>
        <v>50.121654501216554</v>
      </c>
      <c r="R32" s="55">
        <f>SUM(R11:R31)</f>
        <v>202</v>
      </c>
      <c r="S32" s="57">
        <f>R32/H32*100</f>
        <v>59.064327485380119</v>
      </c>
      <c r="T32" s="55">
        <f>SUM(T11:T31)</f>
        <v>408</v>
      </c>
      <c r="U32" s="56">
        <f>T32/I32*100</f>
        <v>54.183266932270911</v>
      </c>
      <c r="V32" s="58">
        <f>J32+P32</f>
        <v>353</v>
      </c>
      <c r="W32" s="56">
        <f>V32/G32*100</f>
        <v>85.888077858880777</v>
      </c>
      <c r="X32" s="58">
        <f>L32+R32</f>
        <v>317</v>
      </c>
      <c r="Y32" s="56">
        <f>X32/H32*100</f>
        <v>92.690058479532169</v>
      </c>
      <c r="Z32" s="58">
        <f>V32+X32</f>
        <v>670</v>
      </c>
      <c r="AA32" s="56">
        <f>Z32/I32*100</f>
        <v>88.97742363877822</v>
      </c>
      <c r="AB32" s="55">
        <f>SUM(AB11:AB31)</f>
        <v>18</v>
      </c>
      <c r="AC32" s="56">
        <f>AB32/I32*100</f>
        <v>2.3904382470119523</v>
      </c>
    </row>
    <row r="33" spans="1:29" x14ac:dyDescent="0.3">
      <c r="A33" s="2"/>
      <c r="B33" s="8"/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9"/>
      <c r="W33" s="59"/>
      <c r="X33" s="59"/>
      <c r="Y33" s="2"/>
      <c r="Z33" s="2"/>
      <c r="AA33" s="2"/>
      <c r="AB33" s="2"/>
      <c r="AC33" s="2"/>
    </row>
    <row r="34" spans="1:29" x14ac:dyDescent="0.3">
      <c r="A34" s="60" t="s">
        <v>46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3">
      <c r="A35" s="60" t="s">
        <v>47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3">
      <c r="A36" s="60"/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0"/>
      <c r="Q36" s="60"/>
      <c r="R36" s="6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3">
      <c r="A37" s="60"/>
      <c r="B37" s="61" t="s">
        <v>49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0"/>
      <c r="Q37" s="60"/>
      <c r="R37" s="6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3">
      <c r="A38" s="60"/>
      <c r="B38" s="61" t="s">
        <v>50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0"/>
      <c r="Q38" s="60"/>
      <c r="R38" s="6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</sheetData>
  <mergeCells count="22">
    <mergeCell ref="X8:Y8"/>
    <mergeCell ref="Z8:AA8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V8:W8"/>
    <mergeCell ref="A3:AC3"/>
    <mergeCell ref="A4:AC4"/>
    <mergeCell ref="A5:AC5"/>
    <mergeCell ref="A6:C6"/>
    <mergeCell ref="A7:A9"/>
    <mergeCell ref="B7:B9"/>
    <mergeCell ref="C7:C9"/>
    <mergeCell ref="D7:F8"/>
    <mergeCell ref="G7:I8"/>
    <mergeCell ref="J7:O7"/>
  </mergeCells>
  <printOptions horizontalCentered="1"/>
  <pageMargins left="0.28000000000000003" right="0.21" top="0.66" bottom="1.1499999999999999" header="0" footer="0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2024-10-17T01:56:58Z</dcterms:created>
  <dcterms:modified xsi:type="dcterms:W3CDTF">2024-10-17T01:57:18Z</dcterms:modified>
</cp:coreProperties>
</file>