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74.81.82.85 SANITASI TOTAL BERBASIS MASYARAKAT (STBM)  MENURUT KECAMATAN DAN PUSKESMAS\"/>
    </mc:Choice>
  </mc:AlternateContent>
  <xr:revisionPtr revIDLastSave="0" documentId="8_{490DBC17-BB72-4B12-B473-3F2B90332803}" xr6:coauthVersionLast="47" xr6:coauthVersionMax="47" xr10:uidLastSave="{00000000-0000-0000-0000-000000000000}"/>
  <bookViews>
    <workbookView xWindow="-108" yWindow="-108" windowWidth="23256" windowHeight="12456" xr2:uid="{50F05BD5-8251-46E4-A05E-B5999D7D8D3C}"/>
  </bookViews>
  <sheets>
    <sheet name="2025" sheetId="1" r:id="rId1"/>
  </sheets>
  <externalReferences>
    <externalReference r:id="rId2"/>
    <externalReference r:id="rId3"/>
  </externalReferences>
  <definedNames>
    <definedName name="_Key1">[2]III.E.16!#REF!</definedName>
    <definedName name="_Key2">[2]III.E.16!#REF!</definedName>
    <definedName name="_Order1">255</definedName>
    <definedName name="_Order2">255</definedName>
    <definedName name="_Regression_Int">1</definedName>
    <definedName name="_Sort">[2]III.E.16!#REF!</definedName>
    <definedName name="HTML_CodePage">1252</definedName>
    <definedName name="HTML_Control">{"'L5C29'!$A$4:$AG$4"}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"A:\L29"</definedName>
    <definedName name="HTML_Title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" l="1"/>
  <c r="N32" i="1"/>
  <c r="L32" i="1"/>
  <c r="J32" i="1"/>
  <c r="H32" i="1"/>
  <c r="F32" i="1"/>
  <c r="O31" i="1"/>
  <c r="M31" i="1"/>
  <c r="G31" i="1"/>
  <c r="E31" i="1"/>
  <c r="K31" i="1" s="1"/>
  <c r="D31" i="1"/>
  <c r="O30" i="1"/>
  <c r="K30" i="1"/>
  <c r="E30" i="1"/>
  <c r="I30" i="1" s="1"/>
  <c r="D30" i="1"/>
  <c r="O29" i="1"/>
  <c r="M29" i="1"/>
  <c r="K29" i="1"/>
  <c r="I29" i="1"/>
  <c r="E29" i="1"/>
  <c r="G29" i="1" s="1"/>
  <c r="D29" i="1"/>
  <c r="O28" i="1"/>
  <c r="M28" i="1"/>
  <c r="K28" i="1"/>
  <c r="I28" i="1"/>
  <c r="G28" i="1"/>
  <c r="E28" i="1"/>
  <c r="D28" i="1"/>
  <c r="E27" i="1"/>
  <c r="O27" i="1" s="1"/>
  <c r="D27" i="1"/>
  <c r="I26" i="1"/>
  <c r="G26" i="1"/>
  <c r="E26" i="1"/>
  <c r="M26" i="1" s="1"/>
  <c r="D26" i="1"/>
  <c r="E25" i="1"/>
  <c r="O25" i="1" s="1"/>
  <c r="D25" i="1"/>
  <c r="O24" i="1"/>
  <c r="E24" i="1"/>
  <c r="M24" i="1" s="1"/>
  <c r="D24" i="1"/>
  <c r="O23" i="1"/>
  <c r="M23" i="1"/>
  <c r="G23" i="1"/>
  <c r="E23" i="1"/>
  <c r="K23" i="1" s="1"/>
  <c r="D23" i="1"/>
  <c r="O22" i="1"/>
  <c r="K22" i="1"/>
  <c r="E22" i="1"/>
  <c r="I22" i="1" s="1"/>
  <c r="D22" i="1"/>
  <c r="O21" i="1"/>
  <c r="M21" i="1"/>
  <c r="K21" i="1"/>
  <c r="I21" i="1"/>
  <c r="E21" i="1"/>
  <c r="G21" i="1" s="1"/>
  <c r="D21" i="1"/>
  <c r="O20" i="1"/>
  <c r="M20" i="1"/>
  <c r="K20" i="1"/>
  <c r="I20" i="1"/>
  <c r="G20" i="1"/>
  <c r="E20" i="1"/>
  <c r="D20" i="1"/>
  <c r="E19" i="1"/>
  <c r="O19" i="1" s="1"/>
  <c r="D19" i="1"/>
  <c r="I18" i="1"/>
  <c r="G18" i="1"/>
  <c r="E18" i="1"/>
  <c r="M18" i="1" s="1"/>
  <c r="D18" i="1"/>
  <c r="E17" i="1"/>
  <c r="O17" i="1" s="1"/>
  <c r="D17" i="1"/>
  <c r="O16" i="1"/>
  <c r="E16" i="1"/>
  <c r="M16" i="1" s="1"/>
  <c r="D16" i="1"/>
  <c r="D32" i="1" s="1"/>
  <c r="O15" i="1"/>
  <c r="M15" i="1"/>
  <c r="G15" i="1"/>
  <c r="E15" i="1"/>
  <c r="K15" i="1" s="1"/>
  <c r="D15" i="1"/>
  <c r="O14" i="1"/>
  <c r="M14" i="1"/>
  <c r="K14" i="1"/>
  <c r="E14" i="1"/>
  <c r="I14" i="1" s="1"/>
  <c r="D14" i="1"/>
  <c r="O13" i="1"/>
  <c r="M13" i="1"/>
  <c r="K13" i="1"/>
  <c r="I13" i="1"/>
  <c r="E13" i="1"/>
  <c r="G13" i="1" s="1"/>
  <c r="D13" i="1"/>
  <c r="O12" i="1"/>
  <c r="M12" i="1"/>
  <c r="K12" i="1"/>
  <c r="I12" i="1"/>
  <c r="G12" i="1"/>
  <c r="E12" i="1"/>
  <c r="D12" i="1"/>
  <c r="E11" i="1"/>
  <c r="O11" i="1" s="1"/>
  <c r="D11" i="1"/>
  <c r="I5" i="1"/>
  <c r="I4" i="1"/>
  <c r="P33" i="1" l="1"/>
  <c r="G11" i="1"/>
  <c r="G19" i="1"/>
  <c r="M22" i="1"/>
  <c r="G27" i="1"/>
  <c r="M30" i="1"/>
  <c r="I27" i="1"/>
  <c r="I11" i="1"/>
  <c r="I19" i="1"/>
  <c r="G17" i="1"/>
  <c r="K19" i="1"/>
  <c r="G25" i="1"/>
  <c r="K27" i="1"/>
  <c r="E32" i="1"/>
  <c r="K32" i="1" s="1"/>
  <c r="M11" i="1"/>
  <c r="G16" i="1"/>
  <c r="I17" i="1"/>
  <c r="K18" i="1"/>
  <c r="M19" i="1"/>
  <c r="G24" i="1"/>
  <c r="I25" i="1"/>
  <c r="K26" i="1"/>
  <c r="M27" i="1"/>
  <c r="K11" i="1"/>
  <c r="K25" i="1"/>
  <c r="G14" i="1"/>
  <c r="I15" i="1"/>
  <c r="K16" i="1"/>
  <c r="M17" i="1"/>
  <c r="O18" i="1"/>
  <c r="G22" i="1"/>
  <c r="I23" i="1"/>
  <c r="K24" i="1"/>
  <c r="M25" i="1"/>
  <c r="O26" i="1"/>
  <c r="G30" i="1"/>
  <c r="I31" i="1"/>
  <c r="I16" i="1"/>
  <c r="K17" i="1"/>
  <c r="I24" i="1"/>
  <c r="M32" i="1" l="1"/>
  <c r="O32" i="1"/>
  <c r="G32" i="1"/>
  <c r="I32" i="1"/>
</calcChain>
</file>

<file path=xl/sharedStrings.xml><?xml version="1.0" encoding="utf-8"?>
<sst xmlns="http://schemas.openxmlformats.org/spreadsheetml/2006/main" count="62" uniqueCount="48">
  <si>
    <t>TABEL 85</t>
  </si>
  <si>
    <t>SANITASI TOTAL BERBASIS MASYARAKAT (STBM)  MENURUT KECAMATAN DAN PUSKESMAS</t>
  </si>
  <si>
    <t>KABUPATEN</t>
  </si>
  <si>
    <t>TAHUN</t>
  </si>
  <si>
    <t>NO</t>
  </si>
  <si>
    <t>KECAMATAN</t>
  </si>
  <si>
    <t>PUSKESMAS</t>
  </si>
  <si>
    <t>JUMLAH DESA/ KELURAHAN</t>
  </si>
  <si>
    <t>JUMLAH KK</t>
  </si>
  <si>
    <t>SANITASI TOTAL BERBASIS MASYARAKAT (STBM)</t>
  </si>
  <si>
    <t xml:space="preserve"> KK STOP BABS (SBS)</t>
  </si>
  <si>
    <t xml:space="preserve"> KK CUCI TANGAN PAKAI SABUN (CTPS)</t>
  </si>
  <si>
    <t>KK PENGELOLAAN AIR MINUM DAN MAKANAN RUMAH TANGGA (PAMMRT)</t>
  </si>
  <si>
    <t>KK PENGELOLAAN SAMPAH RUMAH TANGGA (PSRT)</t>
  </si>
  <si>
    <t>KK PENGELOLAAN AIR LIMBAH DOMESTIK RUMAH TANGGA (PALDRT)</t>
  </si>
  <si>
    <t xml:space="preserve"> DESA/KELURAHAN 5 PILAR STBM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</si>
  <si>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</si>
  <si>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</si>
  <si>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</si>
  <si>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</si>
  <si>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</si>
  <si>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</si>
  <si>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</si>
  <si>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</si>
  <si>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</si>
  <si>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</si>
  <si>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</si>
  <si>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</si>
  <si>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</si>
  <si>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</si>
  <si>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</si>
  <si>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</si>
  <si>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</si>
  <si>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</si>
  <si>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</si>
  <si>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</si>
  <si>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</si>
  <si>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</si>
  <si>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</si>
  <si>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</si>
  <si>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</si>
  <si>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</si>
  <si>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</si>
  <si>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</si>
  <si>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TOTAL</t>
  </si>
  <si>
    <t>PRESENTASE DESA/KELURAHAN 5 PILAR STBM</t>
  </si>
  <si>
    <t>Sumber: Rekapitulasi LaporanTriwulan IV Dinas Kesehatan</t>
  </si>
  <si>
    <t>Desa / kelurahan 5 pilar STBM :  jika 100% SBS, &gt; 75% (CTPS, PAMMRT dan PSRT) dan &gt; 30% PALDRT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</si>
</sst>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6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/>
    <xf numFmtId="37" fontId="1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1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Juknis%20Profil%202025%20(11.0526).xlsx" TargetMode="External"/><Relationship Id="rId1" Type="http://schemas.openxmlformats.org/officeDocument/2006/relationships/externalLinkPath" Target="/2026/UPDATE%20SATU%20DATA/000%20LAMPIRAN%20PROFIL%20DINAS%20KESEHATAN/Lampiran%20Juknis%20Profil%202025%20(11.0526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airaniKhairani/AppData/Local/Temp/b807c286-a397-4db6-8f67-b0c81cc443db_Profil%20Kesehatan%20Indonesia%202005.rar.3db/Data%20draft%20lamp/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40"/>
      <sheetName val="39"/>
      <sheetName val="41"/>
      <sheetName val="42"/>
      <sheetName val="43"/>
      <sheetName val="45"/>
      <sheetName val="44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Sheet1"/>
    </sheetNames>
    <sheetDataSet>
      <sheetData sheetId="0"/>
      <sheetData sheetId="1">
        <row r="5">
          <cell r="F5" t="str">
            <v>BULUKUMBA</v>
          </cell>
        </row>
        <row r="6">
          <cell r="F6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12">
          <cell r="D12">
            <v>7</v>
          </cell>
          <cell r="E12">
            <v>7067</v>
          </cell>
        </row>
        <row r="13">
          <cell r="D13">
            <v>7</v>
          </cell>
          <cell r="E13">
            <v>8030</v>
          </cell>
        </row>
        <row r="14">
          <cell r="D14">
            <v>7</v>
          </cell>
          <cell r="E14">
            <v>6865</v>
          </cell>
        </row>
        <row r="15">
          <cell r="D15">
            <v>6</v>
          </cell>
          <cell r="E15">
            <v>5132</v>
          </cell>
        </row>
        <row r="16">
          <cell r="D16">
            <v>7</v>
          </cell>
          <cell r="E16">
            <v>5834</v>
          </cell>
        </row>
        <row r="17">
          <cell r="D17">
            <v>9</v>
          </cell>
          <cell r="E17">
            <v>11306</v>
          </cell>
        </row>
        <row r="18">
          <cell r="D18">
            <v>8</v>
          </cell>
          <cell r="E18">
            <v>8105</v>
          </cell>
        </row>
        <row r="19">
          <cell r="D19">
            <v>2</v>
          </cell>
          <cell r="E19">
            <v>1794</v>
          </cell>
        </row>
        <row r="20">
          <cell r="D20">
            <v>3</v>
          </cell>
          <cell r="E20">
            <v>3091</v>
          </cell>
        </row>
        <row r="21">
          <cell r="D21">
            <v>8</v>
          </cell>
          <cell r="E21">
            <v>9617</v>
          </cell>
        </row>
        <row r="22">
          <cell r="D22">
            <v>7</v>
          </cell>
          <cell r="E22">
            <v>4027</v>
          </cell>
        </row>
        <row r="23">
          <cell r="D23">
            <v>6</v>
          </cell>
          <cell r="E23">
            <v>4203</v>
          </cell>
        </row>
        <row r="24">
          <cell r="D24">
            <v>5</v>
          </cell>
          <cell r="E24">
            <v>5079</v>
          </cell>
        </row>
        <row r="25">
          <cell r="D25">
            <v>3</v>
          </cell>
          <cell r="E25">
            <v>2752</v>
          </cell>
        </row>
        <row r="26">
          <cell r="D26">
            <v>8</v>
          </cell>
          <cell r="E26">
            <v>4508</v>
          </cell>
        </row>
        <row r="27">
          <cell r="D27">
            <v>6</v>
          </cell>
          <cell r="E27">
            <v>5458</v>
          </cell>
        </row>
        <row r="28">
          <cell r="D28">
            <v>5</v>
          </cell>
          <cell r="E28">
            <v>3231</v>
          </cell>
        </row>
        <row r="29">
          <cell r="D29">
            <v>8</v>
          </cell>
          <cell r="E29">
            <v>9351</v>
          </cell>
        </row>
        <row r="30">
          <cell r="D30">
            <v>4</v>
          </cell>
          <cell r="E30">
            <v>4252</v>
          </cell>
        </row>
        <row r="31">
          <cell r="D31">
            <v>5</v>
          </cell>
          <cell r="E31">
            <v>4225</v>
          </cell>
        </row>
        <row r="32">
          <cell r="D32">
            <v>15</v>
          </cell>
          <cell r="E32">
            <v>12623</v>
          </cell>
        </row>
      </sheetData>
      <sheetData sheetId="85"/>
      <sheetData sheetId="86"/>
      <sheetData sheetId="87"/>
      <sheetData sheetId="88"/>
      <sheetData sheetId="8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1E10-D906-4E22-8F0B-C19239E5C348}">
  <sheetPr>
    <tabColor rgb="FF00FF00"/>
    <pageSetUpPr fitToPage="1"/>
  </sheetPr>
  <dimension ref="A1:AF1000"/>
  <sheetViews>
    <sheetView tabSelected="1" workbookViewId="0">
      <selection activeCell="A4" sqref="A4"/>
    </sheetView>
  </sheetViews>
  <sheetFormatPr defaultColWidth="14.44140625" defaultRowHeight="15" customHeight="1" x14ac:dyDescent="0.3"/>
  <cols>
    <col min="1" max="1" width="5.6640625" customWidth="1"/>
    <col min="2" max="2" width="20.6640625" customWidth="1"/>
    <col min="3" max="3" width="21.109375" customWidth="1"/>
    <col min="4" max="4" width="19.6640625" customWidth="1"/>
    <col min="5" max="5" width="14.109375" customWidth="1"/>
    <col min="6" max="9" width="13.44140625" customWidth="1"/>
    <col min="10" max="10" width="19.6640625" customWidth="1"/>
    <col min="11" max="11" width="15.33203125" customWidth="1"/>
    <col min="12" max="12" width="13.44140625" customWidth="1"/>
    <col min="13" max="13" width="12.88671875" customWidth="1"/>
    <col min="14" max="14" width="16.44140625" customWidth="1"/>
    <col min="15" max="15" width="16.33203125" customWidth="1"/>
    <col min="16" max="16" width="23.6640625" customWidth="1"/>
    <col min="17" max="32" width="9.109375" customWidth="1"/>
  </cols>
  <sheetData>
    <row r="1" spans="1:32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5.6" x14ac:dyDescent="0.3">
      <c r="A4" s="2"/>
      <c r="B4" s="5"/>
      <c r="C4" s="5"/>
      <c r="D4" s="5"/>
      <c r="E4" s="5"/>
      <c r="F4" s="5"/>
      <c r="G4" s="5"/>
      <c r="H4" s="6" t="s">
        <v>2</v>
      </c>
      <c r="I4" s="7" t="str">
        <f>'[1]1'!$F$5</f>
        <v>BULUKUMBA</v>
      </c>
      <c r="J4" s="5"/>
      <c r="K4" s="5"/>
      <c r="L4" s="5"/>
      <c r="M4" s="5"/>
      <c r="N4" s="5"/>
      <c r="O4" s="5"/>
      <c r="P4" s="5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.6" x14ac:dyDescent="0.3">
      <c r="A5" s="2"/>
      <c r="B5" s="5"/>
      <c r="C5" s="5"/>
      <c r="D5" s="5"/>
      <c r="E5" s="5"/>
      <c r="F5" s="5"/>
      <c r="G5" s="5"/>
      <c r="H5" s="6" t="s">
        <v>3</v>
      </c>
      <c r="I5" s="7">
        <f>'[1]1'!$F$6</f>
        <v>2025</v>
      </c>
      <c r="J5" s="5"/>
      <c r="K5" s="5"/>
      <c r="L5" s="5"/>
      <c r="M5" s="5"/>
      <c r="N5" s="5"/>
      <c r="O5" s="5"/>
      <c r="P5" s="5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21" customHeight="1" x14ac:dyDescent="0.3">
      <c r="A7" s="10" t="s">
        <v>4</v>
      </c>
      <c r="B7" s="10" t="s">
        <v>5</v>
      </c>
      <c r="C7" s="10" t="s">
        <v>6</v>
      </c>
      <c r="D7" s="11" t="s">
        <v>7</v>
      </c>
      <c r="E7" s="11" t="s">
        <v>8</v>
      </c>
      <c r="F7" s="12" t="s">
        <v>9</v>
      </c>
      <c r="G7" s="13"/>
      <c r="H7" s="13"/>
      <c r="I7" s="13"/>
      <c r="J7" s="13"/>
      <c r="K7" s="13"/>
      <c r="L7" s="13"/>
      <c r="M7" s="13"/>
      <c r="N7" s="13"/>
      <c r="O7" s="13"/>
      <c r="P7" s="1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77.25" customHeight="1" x14ac:dyDescent="0.3">
      <c r="A8" s="15"/>
      <c r="B8" s="15"/>
      <c r="C8" s="15"/>
      <c r="D8" s="15"/>
      <c r="E8" s="15"/>
      <c r="F8" s="16" t="s">
        <v>10</v>
      </c>
      <c r="G8" s="14"/>
      <c r="H8" s="16" t="s">
        <v>11</v>
      </c>
      <c r="I8" s="14"/>
      <c r="J8" s="16" t="s">
        <v>12</v>
      </c>
      <c r="K8" s="14"/>
      <c r="L8" s="16" t="s">
        <v>13</v>
      </c>
      <c r="M8" s="14"/>
      <c r="N8" s="16" t="s">
        <v>14</v>
      </c>
      <c r="O8" s="14"/>
      <c r="P8" s="17" t="s">
        <v>15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32.25" customHeight="1" x14ac:dyDescent="0.3">
      <c r="A9" s="18"/>
      <c r="B9" s="18"/>
      <c r="C9" s="18"/>
      <c r="D9" s="18"/>
      <c r="E9" s="18"/>
      <c r="F9" s="19" t="s">
        <v>16</v>
      </c>
      <c r="G9" s="19" t="s">
        <v>17</v>
      </c>
      <c r="H9" s="19" t="s">
        <v>16</v>
      </c>
      <c r="I9" s="19" t="s">
        <v>17</v>
      </c>
      <c r="J9" s="19" t="s">
        <v>16</v>
      </c>
      <c r="K9" s="19" t="s">
        <v>17</v>
      </c>
      <c r="L9" s="19" t="s">
        <v>16</v>
      </c>
      <c r="M9" s="19" t="s">
        <v>17</v>
      </c>
      <c r="N9" s="19" t="s">
        <v>16</v>
      </c>
      <c r="O9" s="19" t="s">
        <v>17</v>
      </c>
      <c r="P9" s="19" t="s">
        <v>16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31.5" customHeight="1" x14ac:dyDescent="0.3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0">
        <v>13</v>
      </c>
      <c r="N10" s="20">
        <v>14</v>
      </c>
      <c r="O10" s="20">
        <v>15</v>
      </c>
      <c r="P10" s="21">
        <v>16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x14ac:dyDescent="0.3">
      <c r="A11" s="23">
        <v>1</v>
      </c>
      <c r="B11" s="24" t="s">
        <v>18</v>
      </c>
      <c r="C11" s="24" t="s">
        <v>19</v>
      </c>
      <c r="D11" s="25">
        <f>'[1]84'!D12</f>
        <v>7</v>
      </c>
      <c r="E11" s="24">
        <f>'[1]84'!E12</f>
        <v>7067</v>
      </c>
      <c r="F11" s="26">
        <v>7067</v>
      </c>
      <c r="G11" s="26">
        <f t="shared" ref="G11:G31" si="0">F11/E11*100</f>
        <v>100</v>
      </c>
      <c r="H11" s="26">
        <v>5893</v>
      </c>
      <c r="I11" s="27">
        <f t="shared" ref="I11:I32" si="1">H11/E11*100</f>
        <v>83.387576057733128</v>
      </c>
      <c r="J11" s="26">
        <v>6122</v>
      </c>
      <c r="K11" s="27">
        <f t="shared" ref="K11:K32" si="2">J11/E11*100</f>
        <v>86.627989245790289</v>
      </c>
      <c r="L11" s="24">
        <v>4960</v>
      </c>
      <c r="M11" s="27">
        <f t="shared" ref="M11:M32" si="3">L11/E11*100</f>
        <v>70.185368614687988</v>
      </c>
      <c r="N11" s="24">
        <v>4242</v>
      </c>
      <c r="O11" s="27">
        <f t="shared" ref="O11:O32" si="4">N11/E11*100</f>
        <v>60.025470496674686</v>
      </c>
      <c r="P11" s="24">
        <v>0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x14ac:dyDescent="0.3">
      <c r="A12" s="28"/>
      <c r="B12" s="29"/>
      <c r="C12" s="29" t="s">
        <v>20</v>
      </c>
      <c r="D12" s="25">
        <f>'[1]84'!D13</f>
        <v>7</v>
      </c>
      <c r="E12" s="29">
        <f>'[1]84'!E13</f>
        <v>8030</v>
      </c>
      <c r="F12" s="30">
        <v>8030</v>
      </c>
      <c r="G12" s="30">
        <f t="shared" si="0"/>
        <v>100</v>
      </c>
      <c r="H12" s="30">
        <v>7328</v>
      </c>
      <c r="I12" s="31">
        <f t="shared" si="1"/>
        <v>91.257783312577828</v>
      </c>
      <c r="J12" s="30">
        <v>7435</v>
      </c>
      <c r="K12" s="31">
        <f t="shared" si="2"/>
        <v>92.590286425902875</v>
      </c>
      <c r="L12" s="29">
        <v>3698</v>
      </c>
      <c r="M12" s="31">
        <f t="shared" si="3"/>
        <v>46.05230386052304</v>
      </c>
      <c r="N12" s="29">
        <v>1693</v>
      </c>
      <c r="O12" s="31">
        <f t="shared" si="4"/>
        <v>21.083437110834371</v>
      </c>
      <c r="P12" s="29">
        <v>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x14ac:dyDescent="0.3">
      <c r="A13" s="28"/>
      <c r="B13" s="29"/>
      <c r="C13" s="29" t="s">
        <v>21</v>
      </c>
      <c r="D13" s="25">
        <f>'[1]84'!D14</f>
        <v>7</v>
      </c>
      <c r="E13" s="29">
        <f>'[1]84'!E14</f>
        <v>6865</v>
      </c>
      <c r="F13" s="30">
        <v>6865</v>
      </c>
      <c r="G13" s="30">
        <f t="shared" si="0"/>
        <v>100</v>
      </c>
      <c r="H13" s="30">
        <v>5406</v>
      </c>
      <c r="I13" s="31">
        <f t="shared" si="1"/>
        <v>78.747268754552081</v>
      </c>
      <c r="J13" s="30">
        <v>6430</v>
      </c>
      <c r="K13" s="31">
        <f t="shared" si="2"/>
        <v>93.663510560815737</v>
      </c>
      <c r="L13" s="29">
        <v>6261</v>
      </c>
      <c r="M13" s="31">
        <f t="shared" si="3"/>
        <v>91.20174799708667</v>
      </c>
      <c r="N13" s="29">
        <v>5839</v>
      </c>
      <c r="O13" s="31">
        <f t="shared" si="4"/>
        <v>85.054624908958488</v>
      </c>
      <c r="P13" s="29">
        <v>0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x14ac:dyDescent="0.3">
      <c r="A14" s="28">
        <v>2</v>
      </c>
      <c r="B14" s="29" t="s">
        <v>22</v>
      </c>
      <c r="C14" s="29" t="s">
        <v>23</v>
      </c>
      <c r="D14" s="25">
        <f>'[1]84'!D15</f>
        <v>6</v>
      </c>
      <c r="E14" s="29">
        <f>'[1]84'!E15</f>
        <v>5132</v>
      </c>
      <c r="F14" s="30">
        <v>5132</v>
      </c>
      <c r="G14" s="30">
        <f t="shared" si="0"/>
        <v>100</v>
      </c>
      <c r="H14" s="30">
        <v>2982</v>
      </c>
      <c r="I14" s="31">
        <f t="shared" si="1"/>
        <v>58.106001558846451</v>
      </c>
      <c r="J14" s="30">
        <v>4395</v>
      </c>
      <c r="K14" s="31">
        <f t="shared" si="2"/>
        <v>85.639127045985973</v>
      </c>
      <c r="L14" s="29">
        <v>1288</v>
      </c>
      <c r="M14" s="31">
        <f t="shared" si="3"/>
        <v>25.097427903351523</v>
      </c>
      <c r="N14" s="29">
        <v>1119</v>
      </c>
      <c r="O14" s="31">
        <f t="shared" si="4"/>
        <v>21.804364770070148</v>
      </c>
      <c r="P14" s="29">
        <v>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x14ac:dyDescent="0.3">
      <c r="A15" s="28"/>
      <c r="B15" s="29"/>
      <c r="C15" s="29" t="s">
        <v>24</v>
      </c>
      <c r="D15" s="25">
        <f>'[1]84'!D16</f>
        <v>7</v>
      </c>
      <c r="E15" s="29">
        <f>'[1]84'!E16</f>
        <v>5834</v>
      </c>
      <c r="F15" s="30">
        <v>5834</v>
      </c>
      <c r="G15" s="30">
        <f t="shared" si="0"/>
        <v>100</v>
      </c>
      <c r="H15" s="30">
        <v>3134</v>
      </c>
      <c r="I15" s="31">
        <f t="shared" si="1"/>
        <v>53.719574905725068</v>
      </c>
      <c r="J15" s="30">
        <v>3319</v>
      </c>
      <c r="K15" s="31">
        <f t="shared" si="2"/>
        <v>56.89064106959205</v>
      </c>
      <c r="L15" s="29">
        <v>2982</v>
      </c>
      <c r="M15" s="31">
        <f t="shared" si="3"/>
        <v>51.114158381899209</v>
      </c>
      <c r="N15" s="29">
        <v>3712</v>
      </c>
      <c r="O15" s="31">
        <f t="shared" si="4"/>
        <v>63.627014055536513</v>
      </c>
      <c r="P15" s="29"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x14ac:dyDescent="0.3">
      <c r="A16" s="28">
        <v>3</v>
      </c>
      <c r="B16" s="29" t="s">
        <v>25</v>
      </c>
      <c r="C16" s="29" t="s">
        <v>26</v>
      </c>
      <c r="D16" s="25">
        <f>'[1]84'!D17</f>
        <v>9</v>
      </c>
      <c r="E16" s="29">
        <f>'[1]84'!E17</f>
        <v>11306</v>
      </c>
      <c r="F16" s="30">
        <v>11306</v>
      </c>
      <c r="G16" s="30">
        <f t="shared" si="0"/>
        <v>100</v>
      </c>
      <c r="H16" s="30">
        <v>9568</v>
      </c>
      <c r="I16" s="31">
        <f t="shared" si="1"/>
        <v>84.627631346187854</v>
      </c>
      <c r="J16" s="30">
        <v>9672</v>
      </c>
      <c r="K16" s="31">
        <f t="shared" si="2"/>
        <v>85.547496904298598</v>
      </c>
      <c r="L16" s="29">
        <v>9283</v>
      </c>
      <c r="M16" s="31">
        <f t="shared" si="3"/>
        <v>82.106845922519014</v>
      </c>
      <c r="N16" s="29">
        <v>7389</v>
      </c>
      <c r="O16" s="31">
        <f t="shared" si="4"/>
        <v>65.354678931540775</v>
      </c>
      <c r="P16" s="29">
        <v>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3">
      <c r="A17" s="28">
        <v>4</v>
      </c>
      <c r="B17" s="29" t="s">
        <v>27</v>
      </c>
      <c r="C17" s="29" t="s">
        <v>27</v>
      </c>
      <c r="D17" s="25">
        <f>'[1]84'!D18</f>
        <v>8</v>
      </c>
      <c r="E17" s="29">
        <f>'[1]84'!E18</f>
        <v>8105</v>
      </c>
      <c r="F17" s="30">
        <v>8105</v>
      </c>
      <c r="G17" s="30">
        <f t="shared" si="0"/>
        <v>100</v>
      </c>
      <c r="H17" s="30">
        <v>7671</v>
      </c>
      <c r="I17" s="31">
        <f t="shared" si="1"/>
        <v>94.645280690931514</v>
      </c>
      <c r="J17" s="30">
        <v>7755</v>
      </c>
      <c r="K17" s="31">
        <f t="shared" si="2"/>
        <v>95.68167797655768</v>
      </c>
      <c r="L17" s="29">
        <v>1860</v>
      </c>
      <c r="M17" s="31">
        <f t="shared" si="3"/>
        <v>22.9487970388649</v>
      </c>
      <c r="N17" s="29">
        <v>1750</v>
      </c>
      <c r="O17" s="31">
        <f t="shared" si="4"/>
        <v>21.591610117211598</v>
      </c>
      <c r="P17" s="29">
        <v>0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3">
      <c r="A18" s="28"/>
      <c r="B18" s="29"/>
      <c r="C18" s="29" t="s">
        <v>28</v>
      </c>
      <c r="D18" s="25">
        <f>'[1]84'!D19</f>
        <v>2</v>
      </c>
      <c r="E18" s="29">
        <f>'[1]84'!E19</f>
        <v>1794</v>
      </c>
      <c r="F18" s="30">
        <v>1794</v>
      </c>
      <c r="G18" s="30">
        <f t="shared" si="0"/>
        <v>100</v>
      </c>
      <c r="H18" s="30">
        <v>1794</v>
      </c>
      <c r="I18" s="30">
        <f t="shared" si="1"/>
        <v>100</v>
      </c>
      <c r="J18" s="30">
        <v>1302</v>
      </c>
      <c r="K18" s="31">
        <f t="shared" si="2"/>
        <v>72.575250836120404</v>
      </c>
      <c r="L18" s="29">
        <v>1013</v>
      </c>
      <c r="M18" s="31">
        <f t="shared" si="3"/>
        <v>56.465997770345602</v>
      </c>
      <c r="N18" s="29">
        <v>1013</v>
      </c>
      <c r="O18" s="31">
        <f t="shared" si="4"/>
        <v>56.465997770345602</v>
      </c>
      <c r="P18" s="29">
        <v>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3">
      <c r="A19" s="28"/>
      <c r="B19" s="29"/>
      <c r="C19" s="29" t="s">
        <v>29</v>
      </c>
      <c r="D19" s="25">
        <f>'[1]84'!D20</f>
        <v>3</v>
      </c>
      <c r="E19" s="29">
        <f>'[1]84'!E20</f>
        <v>3091</v>
      </c>
      <c r="F19" s="30">
        <v>3091</v>
      </c>
      <c r="G19" s="30">
        <f t="shared" si="0"/>
        <v>100</v>
      </c>
      <c r="H19" s="30">
        <v>2956</v>
      </c>
      <c r="I19" s="31">
        <f t="shared" si="1"/>
        <v>95.632481397605957</v>
      </c>
      <c r="J19" s="30">
        <v>2766</v>
      </c>
      <c r="K19" s="31">
        <f t="shared" si="2"/>
        <v>89.485603364606931</v>
      </c>
      <c r="L19" s="29">
        <v>1600</v>
      </c>
      <c r="M19" s="31">
        <f t="shared" si="3"/>
        <v>51.763183435781301</v>
      </c>
      <c r="N19" s="29">
        <v>1429</v>
      </c>
      <c r="O19" s="31">
        <f t="shared" si="4"/>
        <v>46.230993206082175</v>
      </c>
      <c r="P19" s="29">
        <v>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3">
      <c r="A20" s="28">
        <v>5</v>
      </c>
      <c r="B20" s="29" t="s">
        <v>30</v>
      </c>
      <c r="C20" s="29" t="s">
        <v>30</v>
      </c>
      <c r="D20" s="25">
        <f>'[1]84'!D21</f>
        <v>8</v>
      </c>
      <c r="E20" s="29">
        <f>'[1]84'!E21</f>
        <v>9617</v>
      </c>
      <c r="F20" s="30">
        <v>9617</v>
      </c>
      <c r="G20" s="30">
        <f t="shared" si="0"/>
        <v>100</v>
      </c>
      <c r="H20" s="30">
        <v>9589</v>
      </c>
      <c r="I20" s="31">
        <f t="shared" si="1"/>
        <v>99.708848913382553</v>
      </c>
      <c r="J20" s="30">
        <v>9593</v>
      </c>
      <c r="K20" s="31">
        <f t="shared" si="2"/>
        <v>99.750441925756476</v>
      </c>
      <c r="L20" s="29">
        <v>7435</v>
      </c>
      <c r="M20" s="31">
        <f t="shared" si="3"/>
        <v>77.311011750025997</v>
      </c>
      <c r="N20" s="29">
        <v>7900</v>
      </c>
      <c r="O20" s="31">
        <f t="shared" si="4"/>
        <v>82.146199438494335</v>
      </c>
      <c r="P20" s="29">
        <v>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ht="15.75" customHeight="1" x14ac:dyDescent="0.3">
      <c r="A21" s="28">
        <v>6</v>
      </c>
      <c r="B21" s="29" t="s">
        <v>31</v>
      </c>
      <c r="C21" s="29" t="s">
        <v>31</v>
      </c>
      <c r="D21" s="25">
        <f>'[1]84'!D22</f>
        <v>7</v>
      </c>
      <c r="E21" s="29">
        <f>'[1]84'!E22</f>
        <v>4027</v>
      </c>
      <c r="F21" s="30">
        <v>4027</v>
      </c>
      <c r="G21" s="30">
        <f t="shared" si="0"/>
        <v>100</v>
      </c>
      <c r="H21" s="30">
        <v>3029</v>
      </c>
      <c r="I21" s="31">
        <f t="shared" si="1"/>
        <v>75.217283337472068</v>
      </c>
      <c r="J21" s="30">
        <v>4027</v>
      </c>
      <c r="K21" s="30">
        <f t="shared" si="2"/>
        <v>100</v>
      </c>
      <c r="L21" s="29">
        <v>922</v>
      </c>
      <c r="M21" s="31">
        <f t="shared" si="3"/>
        <v>22.895455674199155</v>
      </c>
      <c r="N21" s="29">
        <v>912</v>
      </c>
      <c r="O21" s="31">
        <f t="shared" si="4"/>
        <v>22.647131859945368</v>
      </c>
      <c r="P21" s="29">
        <v>0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15.75" customHeight="1" x14ac:dyDescent="0.3">
      <c r="A22" s="28"/>
      <c r="B22" s="29"/>
      <c r="C22" s="29" t="s">
        <v>32</v>
      </c>
      <c r="D22" s="25">
        <f>'[1]84'!D23</f>
        <v>6</v>
      </c>
      <c r="E22" s="29">
        <f>'[1]84'!E23</f>
        <v>4203</v>
      </c>
      <c r="F22" s="30">
        <v>4203</v>
      </c>
      <c r="G22" s="30">
        <f t="shared" si="0"/>
        <v>100</v>
      </c>
      <c r="H22" s="30">
        <v>3560</v>
      </c>
      <c r="I22" s="31">
        <f t="shared" si="1"/>
        <v>84.701403759219602</v>
      </c>
      <c r="J22" s="30">
        <v>4203</v>
      </c>
      <c r="K22" s="30">
        <f t="shared" si="2"/>
        <v>100</v>
      </c>
      <c r="L22" s="29">
        <v>1599</v>
      </c>
      <c r="M22" s="31">
        <f t="shared" si="3"/>
        <v>38.044254104211277</v>
      </c>
      <c r="N22" s="29">
        <v>710</v>
      </c>
      <c r="O22" s="31">
        <f t="shared" si="4"/>
        <v>16.892695693552223</v>
      </c>
      <c r="P22" s="29">
        <v>0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ht="15.75" customHeight="1" x14ac:dyDescent="0.3">
      <c r="A23" s="28">
        <v>7</v>
      </c>
      <c r="B23" s="29" t="s">
        <v>33</v>
      </c>
      <c r="C23" s="29" t="s">
        <v>33</v>
      </c>
      <c r="D23" s="25">
        <f>'[1]84'!D24</f>
        <v>5</v>
      </c>
      <c r="E23" s="29">
        <f>'[1]84'!E24</f>
        <v>5079</v>
      </c>
      <c r="F23" s="30">
        <v>5079</v>
      </c>
      <c r="G23" s="30">
        <f t="shared" si="0"/>
        <v>100</v>
      </c>
      <c r="H23" s="30">
        <v>1713</v>
      </c>
      <c r="I23" s="31">
        <f t="shared" si="1"/>
        <v>33.727111636148848</v>
      </c>
      <c r="J23" s="30">
        <v>5079</v>
      </c>
      <c r="K23" s="30">
        <f t="shared" si="2"/>
        <v>100</v>
      </c>
      <c r="L23" s="29">
        <v>1564</v>
      </c>
      <c r="M23" s="31">
        <f t="shared" si="3"/>
        <v>30.79346328017326</v>
      </c>
      <c r="N23" s="29">
        <v>1543</v>
      </c>
      <c r="O23" s="31">
        <f t="shared" si="4"/>
        <v>30.379996062216975</v>
      </c>
      <c r="P23" s="29">
        <v>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32" ht="15.75" customHeight="1" x14ac:dyDescent="0.3">
      <c r="A24" s="28"/>
      <c r="B24" s="29"/>
      <c r="C24" s="29" t="s">
        <v>34</v>
      </c>
      <c r="D24" s="25">
        <f>'[1]84'!D25</f>
        <v>3</v>
      </c>
      <c r="E24" s="29">
        <f>'[1]84'!E25</f>
        <v>2752</v>
      </c>
      <c r="F24" s="30">
        <v>2752</v>
      </c>
      <c r="G24" s="30">
        <f t="shared" si="0"/>
        <v>100</v>
      </c>
      <c r="H24" s="30">
        <v>2508</v>
      </c>
      <c r="I24" s="31">
        <f t="shared" si="1"/>
        <v>91.133720930232556</v>
      </c>
      <c r="J24" s="30">
        <v>2752</v>
      </c>
      <c r="K24" s="30">
        <f t="shared" si="2"/>
        <v>100</v>
      </c>
      <c r="L24" s="29">
        <v>548</v>
      </c>
      <c r="M24" s="31">
        <f t="shared" si="3"/>
        <v>19.912790697674417</v>
      </c>
      <c r="N24" s="29">
        <v>362</v>
      </c>
      <c r="O24" s="31">
        <f t="shared" si="4"/>
        <v>13.154069767441861</v>
      </c>
      <c r="P24" s="29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5.75" customHeight="1" x14ac:dyDescent="0.3">
      <c r="A25" s="28">
        <v>8</v>
      </c>
      <c r="B25" s="29" t="s">
        <v>35</v>
      </c>
      <c r="C25" s="29" t="s">
        <v>35</v>
      </c>
      <c r="D25" s="25">
        <f>'[1]84'!D26</f>
        <v>8</v>
      </c>
      <c r="E25" s="29">
        <f>'[1]84'!E26</f>
        <v>4508</v>
      </c>
      <c r="F25" s="30">
        <v>4508</v>
      </c>
      <c r="G25" s="30">
        <f t="shared" si="0"/>
        <v>100</v>
      </c>
      <c r="H25" s="30">
        <v>2173</v>
      </c>
      <c r="I25" s="31">
        <f t="shared" si="1"/>
        <v>48.203194321206745</v>
      </c>
      <c r="J25" s="30">
        <v>4163</v>
      </c>
      <c r="K25" s="31">
        <f t="shared" si="2"/>
        <v>92.346938775510196</v>
      </c>
      <c r="L25" s="29">
        <v>1674</v>
      </c>
      <c r="M25" s="31">
        <f t="shared" si="3"/>
        <v>37.133984028393968</v>
      </c>
      <c r="N25" s="29">
        <v>2280</v>
      </c>
      <c r="O25" s="31">
        <f t="shared" si="4"/>
        <v>50.576752440106475</v>
      </c>
      <c r="P25" s="29"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5.75" customHeight="1" x14ac:dyDescent="0.3">
      <c r="A26" s="28"/>
      <c r="B26" s="29"/>
      <c r="C26" s="29" t="s">
        <v>36</v>
      </c>
      <c r="D26" s="25">
        <f>'[1]84'!D27</f>
        <v>6</v>
      </c>
      <c r="E26" s="29">
        <f>'[1]84'!E27</f>
        <v>5458</v>
      </c>
      <c r="F26" s="30">
        <v>5458</v>
      </c>
      <c r="G26" s="30">
        <f t="shared" si="0"/>
        <v>100</v>
      </c>
      <c r="H26" s="30">
        <v>3616</v>
      </c>
      <c r="I26" s="31">
        <f t="shared" si="1"/>
        <v>66.251374129717846</v>
      </c>
      <c r="J26" s="30">
        <v>4798</v>
      </c>
      <c r="K26" s="31">
        <f t="shared" si="2"/>
        <v>87.907658482960798</v>
      </c>
      <c r="L26" s="29">
        <v>1975</v>
      </c>
      <c r="M26" s="31">
        <f t="shared" si="3"/>
        <v>36.185415903261273</v>
      </c>
      <c r="N26" s="29">
        <v>973</v>
      </c>
      <c r="O26" s="31">
        <f t="shared" si="4"/>
        <v>17.827042872847194</v>
      </c>
      <c r="P26" s="29"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ht="15.75" customHeight="1" x14ac:dyDescent="0.3">
      <c r="A27" s="28"/>
      <c r="B27" s="29"/>
      <c r="C27" s="29" t="s">
        <v>37</v>
      </c>
      <c r="D27" s="25">
        <f>'[1]84'!D28</f>
        <v>5</v>
      </c>
      <c r="E27" s="29">
        <f>'[1]84'!E28</f>
        <v>3231</v>
      </c>
      <c r="F27" s="30">
        <v>3231</v>
      </c>
      <c r="G27" s="30">
        <f t="shared" si="0"/>
        <v>100</v>
      </c>
      <c r="H27" s="30">
        <v>1916</v>
      </c>
      <c r="I27" s="31">
        <f t="shared" si="1"/>
        <v>59.300526152893838</v>
      </c>
      <c r="J27" s="30">
        <v>3231</v>
      </c>
      <c r="K27" s="30">
        <f t="shared" si="2"/>
        <v>100</v>
      </c>
      <c r="L27" s="29">
        <v>1736</v>
      </c>
      <c r="M27" s="31">
        <f t="shared" si="3"/>
        <v>53.72949551222532</v>
      </c>
      <c r="N27" s="29">
        <v>393</v>
      </c>
      <c r="O27" s="31">
        <f t="shared" si="4"/>
        <v>12.163416898792944</v>
      </c>
      <c r="P27" s="29"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32" ht="15.75" customHeight="1" x14ac:dyDescent="0.3">
      <c r="A28" s="28">
        <v>9</v>
      </c>
      <c r="B28" s="29" t="s">
        <v>38</v>
      </c>
      <c r="C28" s="29" t="s">
        <v>39</v>
      </c>
      <c r="D28" s="25">
        <f>'[1]84'!D29</f>
        <v>8</v>
      </c>
      <c r="E28" s="29">
        <f>'[1]84'!E29</f>
        <v>9351</v>
      </c>
      <c r="F28" s="30">
        <v>9351</v>
      </c>
      <c r="G28" s="30">
        <f t="shared" si="0"/>
        <v>100</v>
      </c>
      <c r="H28" s="30">
        <v>7061</v>
      </c>
      <c r="I28" s="31">
        <f t="shared" si="1"/>
        <v>75.510640573200732</v>
      </c>
      <c r="J28" s="30">
        <v>7470</v>
      </c>
      <c r="K28" s="31">
        <f t="shared" si="2"/>
        <v>79.884504331087584</v>
      </c>
      <c r="L28" s="29">
        <v>4537</v>
      </c>
      <c r="M28" s="31">
        <f t="shared" si="3"/>
        <v>48.51887498663244</v>
      </c>
      <c r="N28" s="29">
        <v>4489</v>
      </c>
      <c r="O28" s="31">
        <f t="shared" si="4"/>
        <v>48.005560902577265</v>
      </c>
      <c r="P28" s="29"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32" ht="15.75" customHeight="1" x14ac:dyDescent="0.3">
      <c r="A29" s="28"/>
      <c r="B29" s="29"/>
      <c r="C29" s="29" t="s">
        <v>40</v>
      </c>
      <c r="D29" s="25">
        <f>'[1]84'!D30</f>
        <v>4</v>
      </c>
      <c r="E29" s="29">
        <f>'[1]84'!E30</f>
        <v>4252</v>
      </c>
      <c r="F29" s="30">
        <v>4252</v>
      </c>
      <c r="G29" s="30">
        <f t="shared" si="0"/>
        <v>100</v>
      </c>
      <c r="H29" s="30">
        <v>4016</v>
      </c>
      <c r="I29" s="31">
        <f t="shared" si="1"/>
        <v>94.449670743179681</v>
      </c>
      <c r="J29" s="30">
        <v>3497</v>
      </c>
      <c r="K29" s="31">
        <f t="shared" si="2"/>
        <v>82.243650047036681</v>
      </c>
      <c r="L29" s="29">
        <v>3341</v>
      </c>
      <c r="M29" s="31">
        <f t="shared" si="3"/>
        <v>78.574788334901228</v>
      </c>
      <c r="N29" s="29">
        <v>2601</v>
      </c>
      <c r="O29" s="31">
        <f t="shared" si="4"/>
        <v>61.171213546566314</v>
      </c>
      <c r="P29" s="29"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 ht="15.75" customHeight="1" x14ac:dyDescent="0.3">
      <c r="A30" s="28"/>
      <c r="B30" s="29"/>
      <c r="C30" s="29" t="s">
        <v>41</v>
      </c>
      <c r="D30" s="25">
        <f>'[1]84'!D31</f>
        <v>5</v>
      </c>
      <c r="E30" s="29">
        <f>'[1]84'!E31</f>
        <v>4225</v>
      </c>
      <c r="F30" s="30">
        <v>4225</v>
      </c>
      <c r="G30" s="30">
        <f t="shared" si="0"/>
        <v>100</v>
      </c>
      <c r="H30" s="30">
        <v>4065</v>
      </c>
      <c r="I30" s="31">
        <f t="shared" si="1"/>
        <v>96.213017751479285</v>
      </c>
      <c r="J30" s="30">
        <v>4061</v>
      </c>
      <c r="K30" s="31">
        <f t="shared" si="2"/>
        <v>96.118343195266277</v>
      </c>
      <c r="L30" s="29">
        <v>3999</v>
      </c>
      <c r="M30" s="31">
        <f t="shared" si="3"/>
        <v>94.650887573964496</v>
      </c>
      <c r="N30" s="29">
        <v>3675</v>
      </c>
      <c r="O30" s="31">
        <f t="shared" si="4"/>
        <v>86.982248520710058</v>
      </c>
      <c r="P30" s="29"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ht="15.75" customHeight="1" thickBot="1" x14ac:dyDescent="0.35">
      <c r="A31" s="32">
        <v>10</v>
      </c>
      <c r="B31" s="33" t="s">
        <v>42</v>
      </c>
      <c r="C31" s="33" t="s">
        <v>43</v>
      </c>
      <c r="D31" s="25">
        <f>'[1]84'!D32</f>
        <v>15</v>
      </c>
      <c r="E31" s="29">
        <f>'[1]84'!E32</f>
        <v>12623</v>
      </c>
      <c r="F31" s="30">
        <v>12623</v>
      </c>
      <c r="G31" s="30">
        <f t="shared" si="0"/>
        <v>100</v>
      </c>
      <c r="H31" s="30">
        <v>11377</v>
      </c>
      <c r="I31" s="31">
        <f t="shared" si="1"/>
        <v>90.12912936702844</v>
      </c>
      <c r="J31" s="30">
        <v>11418</v>
      </c>
      <c r="K31" s="31">
        <f t="shared" si="2"/>
        <v>90.453933296363772</v>
      </c>
      <c r="L31" s="29">
        <v>5339</v>
      </c>
      <c r="M31" s="31">
        <f t="shared" si="3"/>
        <v>42.295809237106866</v>
      </c>
      <c r="N31" s="29">
        <v>4843</v>
      </c>
      <c r="O31" s="31">
        <f t="shared" si="4"/>
        <v>38.366473896854949</v>
      </c>
      <c r="P31" s="29"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15.75" customHeight="1" thickBot="1" x14ac:dyDescent="0.35">
      <c r="A32" s="34" t="s">
        <v>44</v>
      </c>
      <c r="B32" s="35"/>
      <c r="C32" s="35"/>
      <c r="D32" s="36">
        <f t="shared" ref="D32:F32" si="5">SUM(D11:D31)</f>
        <v>136</v>
      </c>
      <c r="E32" s="36">
        <f t="shared" si="5"/>
        <v>126550</v>
      </c>
      <c r="F32" s="37">
        <f t="shared" si="5"/>
        <v>126550</v>
      </c>
      <c r="G32" s="37">
        <f>F32/E32%</f>
        <v>100</v>
      </c>
      <c r="H32" s="37">
        <f>SUM(H11:H31)</f>
        <v>101355</v>
      </c>
      <c r="I32" s="38">
        <f t="shared" si="1"/>
        <v>80.09087317265903</v>
      </c>
      <c r="J32" s="37">
        <f>SUM(J11:J31)</f>
        <v>113488</v>
      </c>
      <c r="K32" s="38">
        <f t="shared" si="2"/>
        <v>89.678387988937175</v>
      </c>
      <c r="L32" s="37">
        <f>SUM(L11:L31)</f>
        <v>67614</v>
      </c>
      <c r="M32" s="39">
        <f t="shared" si="3"/>
        <v>53.428684314500195</v>
      </c>
      <c r="N32" s="37">
        <f>SUM(N11:N31)</f>
        <v>58867</v>
      </c>
      <c r="O32" s="39">
        <f t="shared" si="4"/>
        <v>46.516791781904388</v>
      </c>
      <c r="P32" s="37">
        <f>SUM(P11:P31)</f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5.75" customHeight="1" thickBot="1" x14ac:dyDescent="0.35">
      <c r="A33" s="40" t="s">
        <v>45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2"/>
      <c r="P33" s="43">
        <f>P32/D32*100</f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5.75" customHeight="1" x14ac:dyDescent="0.3">
      <c r="A34" s="2"/>
      <c r="B34" s="2"/>
      <c r="C34" s="2"/>
      <c r="D34" s="2"/>
      <c r="E34" s="2"/>
      <c r="F34" s="22"/>
      <c r="G34" s="22"/>
      <c r="H34" s="22"/>
      <c r="I34" s="22"/>
      <c r="J34" s="22"/>
      <c r="K34" s="2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.75" customHeight="1" x14ac:dyDescent="0.3">
      <c r="A36" s="2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.75" customHeight="1" x14ac:dyDescent="0.3">
      <c r="A37" s="2"/>
      <c r="B37" s="2" t="s">
        <v>47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1:32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1:32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1:32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1:32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1:32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1:32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2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1:32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1:32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1:32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1:32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1:32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1:32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1:32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1:32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1:32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1:32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1:32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1:32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1:32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1:32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1:32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1:32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1:32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1:32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1:32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1:32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1:32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1:32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1:32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1:32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1:32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1:32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1:32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1:32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1:32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1:32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1:32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1:32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spans="1:32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spans="1:32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spans="1:32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pans="1:32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spans="1:32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pans="1:32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spans="1:32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spans="1:32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spans="1:32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pans="1:32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spans="1:32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pans="1:32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spans="1:32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spans="1:32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spans="1:32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spans="1:32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spans="1:32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pans="1:32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spans="1:32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pans="1:32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spans="1:32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spans="1:32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spans="1:32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spans="1:32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spans="1:32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spans="1:32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spans="1:32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spans="1:32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spans="1:32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spans="1:32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spans="1:32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spans="1:32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spans="1:32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spans="1:32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spans="1:32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spans="1:32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spans="1:32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spans="1:32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spans="1:32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spans="1:32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spans="1:32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spans="1:32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spans="1:32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spans="1:32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spans="1:32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spans="1:32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spans="1:32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spans="1:32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spans="1:32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spans="1:32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spans="1:32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spans="1:32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spans="1:32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spans="1:32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spans="1:32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spans="1:32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spans="1:32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spans="1:32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spans="1:32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spans="1:32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spans="1:32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spans="1:32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spans="1:32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spans="1:32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spans="1:32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spans="1:32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spans="1:32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spans="1:32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spans="1:32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spans="1:32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spans="1:32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spans="1:32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spans="1:32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spans="1:32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spans="1:32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spans="1:32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spans="1:32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spans="1:32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spans="1:32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spans="1:32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ht="15.75" customHeight="1" x14ac:dyDescent="0.3"/>
    <row r="239" spans="1:32" ht="15.75" customHeight="1" x14ac:dyDescent="0.3"/>
    <row r="240" spans="1:32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5">
    <mergeCell ref="J8:K8"/>
    <mergeCell ref="L8:M8"/>
    <mergeCell ref="N8:O8"/>
    <mergeCell ref="A32:C32"/>
    <mergeCell ref="A33:O33"/>
    <mergeCell ref="A3:P3"/>
    <mergeCell ref="A6:P6"/>
    <mergeCell ref="A7:A9"/>
    <mergeCell ref="B7:B9"/>
    <mergeCell ref="C7:C9"/>
    <mergeCell ref="D7:D9"/>
    <mergeCell ref="E7:E9"/>
    <mergeCell ref="F7:P7"/>
    <mergeCell ref="F8:G8"/>
    <mergeCell ref="H8:I8"/>
  </mergeCells>
  <printOptions horizontalCentered="1"/>
  <pageMargins left="0.47244094488188981" right="0.47244094488188981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2026-10-12T02:44:22Z</dcterms:created>
  <dcterms:modified xsi:type="dcterms:W3CDTF">2026-10-12T02:44:52Z</dcterms:modified>
</cp:coreProperties>
</file>