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25 Persentase Cakupan Imunisasi Td Pada WUS Tidak Hamil\"/>
    </mc:Choice>
  </mc:AlternateContent>
  <xr:revisionPtr revIDLastSave="0" documentId="8_{7791CE21-273D-4B90-AB7B-A887B674484B}" xr6:coauthVersionLast="47" xr6:coauthVersionMax="47" xr10:uidLastSave="{00000000-0000-0000-0000-000000000000}"/>
  <bookViews>
    <workbookView xWindow="-108" yWindow="-108" windowWidth="23256" windowHeight="12456" xr2:uid="{18692FEB-B661-416F-AE86-02528AC65D4F}"/>
  </bookViews>
  <sheets>
    <sheet name="2023" sheetId="1" r:id="rId1"/>
  </sheets>
  <externalReferences>
    <externalReference r:id="rId2"/>
  </externalReferences>
  <definedNames>
    <definedName name="_xlnm.Print_Area" localSheetId="0">'2023'!$A$1:$N$34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M32" i="1"/>
  <c r="K32" i="1"/>
  <c r="L32" i="1" s="1"/>
  <c r="J32" i="1"/>
  <c r="I32" i="1"/>
  <c r="G32" i="1"/>
  <c r="H32" i="1" s="1"/>
  <c r="F32" i="1"/>
  <c r="E32" i="1"/>
  <c r="D32" i="1"/>
  <c r="N31" i="1"/>
  <c r="L31" i="1"/>
  <c r="J31" i="1"/>
  <c r="H31" i="1"/>
  <c r="F31" i="1"/>
  <c r="N30" i="1"/>
  <c r="L30" i="1"/>
  <c r="J30" i="1"/>
  <c r="H30" i="1"/>
  <c r="F30" i="1"/>
  <c r="N29" i="1"/>
  <c r="L29" i="1"/>
  <c r="J29" i="1"/>
  <c r="H29" i="1"/>
  <c r="F29" i="1"/>
  <c r="N28" i="1"/>
  <c r="L28" i="1"/>
  <c r="J28" i="1"/>
  <c r="H28" i="1"/>
  <c r="F28" i="1"/>
  <c r="N27" i="1"/>
  <c r="L27" i="1"/>
  <c r="J27" i="1"/>
  <c r="H27" i="1"/>
  <c r="F27" i="1"/>
  <c r="N26" i="1"/>
  <c r="L26" i="1"/>
  <c r="J26" i="1"/>
  <c r="H26" i="1"/>
  <c r="F26" i="1"/>
  <c r="N25" i="1"/>
  <c r="L25" i="1"/>
  <c r="J25" i="1"/>
  <c r="H25" i="1"/>
  <c r="F25" i="1"/>
  <c r="N24" i="1"/>
  <c r="L24" i="1"/>
  <c r="J24" i="1"/>
  <c r="H24" i="1"/>
  <c r="F24" i="1"/>
  <c r="N23" i="1"/>
  <c r="L23" i="1"/>
  <c r="J23" i="1"/>
  <c r="H23" i="1"/>
  <c r="F23" i="1"/>
  <c r="N22" i="1"/>
  <c r="L22" i="1"/>
  <c r="J22" i="1"/>
  <c r="H22" i="1"/>
  <c r="F22" i="1"/>
  <c r="N21" i="1"/>
  <c r="L21" i="1"/>
  <c r="J21" i="1"/>
  <c r="H21" i="1"/>
  <c r="F21" i="1"/>
  <c r="N20" i="1"/>
  <c r="L20" i="1"/>
  <c r="J20" i="1"/>
  <c r="H20" i="1"/>
  <c r="F20" i="1"/>
  <c r="N19" i="1"/>
  <c r="L19" i="1"/>
  <c r="J19" i="1"/>
  <c r="H19" i="1"/>
  <c r="F19" i="1"/>
  <c r="N18" i="1"/>
  <c r="L18" i="1"/>
  <c r="J18" i="1"/>
  <c r="H18" i="1"/>
  <c r="F18" i="1"/>
  <c r="N17" i="1"/>
  <c r="L17" i="1"/>
  <c r="J17" i="1"/>
  <c r="H17" i="1"/>
  <c r="F17" i="1"/>
  <c r="N16" i="1"/>
  <c r="L16" i="1"/>
  <c r="J16" i="1"/>
  <c r="H16" i="1"/>
  <c r="F16" i="1"/>
  <c r="N15" i="1"/>
  <c r="L15" i="1"/>
  <c r="J15" i="1"/>
  <c r="H15" i="1"/>
  <c r="F15" i="1"/>
  <c r="N14" i="1"/>
  <c r="L14" i="1"/>
  <c r="J14" i="1"/>
  <c r="H14" i="1"/>
  <c r="F14" i="1"/>
  <c r="N13" i="1"/>
  <c r="L13" i="1"/>
  <c r="J13" i="1"/>
  <c r="H13" i="1"/>
  <c r="F13" i="1"/>
  <c r="N12" i="1"/>
  <c r="L12" i="1"/>
  <c r="J12" i="1"/>
  <c r="H12" i="1"/>
  <c r="F12" i="1"/>
  <c r="N11" i="1"/>
  <c r="L11" i="1"/>
  <c r="J11" i="1"/>
  <c r="H11" i="1"/>
  <c r="F11" i="1"/>
  <c r="A5" i="1"/>
  <c r="A4" i="1"/>
</calcChain>
</file>

<file path=xl/sharedStrings.xml><?xml version="1.0" encoding="utf-8"?>
<sst xmlns="http://schemas.openxmlformats.org/spreadsheetml/2006/main" count="55" uniqueCount="42">
  <si>
    <t>TABEL  26</t>
  </si>
  <si>
    <t>PERSENTASE CAKUPAN IMUNISASI Td PADA WANITA USIA SUBUR YANG TIDAK HAMIL MENURUT KECAMATAN DAN PUSKESMAS</t>
  </si>
  <si>
    <t>NO</t>
  </si>
  <si>
    <t>KECAMATAN</t>
  </si>
  <si>
    <t>PUSKESMAS</t>
  </si>
  <si>
    <t>JUMLAH WUS TIDAK HAMIL
(15-39 TAHUN)</t>
  </si>
  <si>
    <t>IMUNISASI Td PADA WUS TIDAK HAMIL</t>
  </si>
  <si>
    <t>Td1</t>
  </si>
  <si>
    <t>Td2</t>
  </si>
  <si>
    <t>Td3</t>
  </si>
  <si>
    <t>Td4</t>
  </si>
  <si>
    <t>Td5</t>
  </si>
  <si>
    <t>JUMLAH</t>
  </si>
  <si>
    <t>%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</si>
  <si>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</si>
  <si>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</si>
  <si>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</si>
  <si>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</si>
  <si>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</si>
  <si>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</si>
  <si>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</si>
  <si>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</si>
  <si>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</si>
  <si>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</si>
  <si>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</si>
  <si>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</si>
  <si>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</si>
  <si>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</si>
  <si>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</si>
  <si>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</si>
  <si>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</si>
  <si>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</si>
  <si>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</si>
  <si>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</si>
  <si>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</si>
  <si>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</si>
  <si>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</si>
  <si>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</si>
  <si>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</si>
  <si>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</si>
  <si>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</si>
  <si>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>Sumber: …………….. (sebutkan)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</si>
</sst>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9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/>
    <xf numFmtId="0" fontId="2" fillId="0" borderId="5" xfId="0" applyFont="1" applyBorder="1" applyAlignment="1">
      <alignment vertical="center"/>
    </xf>
    <xf numFmtId="0" fontId="3" fillId="0" borderId="2" xfId="0" applyFont="1" applyBorder="1"/>
    <xf numFmtId="0" fontId="1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1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7" fontId="6" fillId="0" borderId="14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37" fontId="6" fillId="0" borderId="16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0" fillId="0" borderId="22" xfId="0" applyBorder="1"/>
    <xf numFmtId="0" fontId="0" fillId="0" borderId="23" xfId="0" applyBorder="1"/>
    <xf numFmtId="37" fontId="6" fillId="0" borderId="24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37" fontId="7" fillId="0" borderId="25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Juknis%20Profil%20Kes%202023%20Baru.xlsb" TargetMode="External"/><Relationship Id="rId1" Type="http://schemas.openxmlformats.org/officeDocument/2006/relationships/externalLinkPath" Target="/2024%20SATU%20DATA%20INDONESIA/SDI%20DINKES%202024/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0B1A3-481F-4F19-87A1-A6358560EFB1}">
  <sheetPr>
    <tabColor rgb="FFFF0000"/>
    <pageSetUpPr fitToPage="1"/>
  </sheetPr>
  <dimension ref="A1:Z999"/>
  <sheetViews>
    <sheetView tabSelected="1" view="pageBreakPreview" zoomScaleNormal="100" zoomScaleSheetLayoutView="100" workbookViewId="0">
      <selection activeCell="D11" sqref="D11"/>
    </sheetView>
  </sheetViews>
  <sheetFormatPr defaultColWidth="14.44140625" defaultRowHeight="15" customHeight="1" x14ac:dyDescent="0.3"/>
  <cols>
    <col min="1" max="1" width="5.6640625" customWidth="1"/>
    <col min="2" max="2" width="21.6640625" customWidth="1"/>
    <col min="3" max="3" width="24.109375" customWidth="1"/>
    <col min="4" max="4" width="16.88671875" customWidth="1"/>
    <col min="5" max="5" width="10.6640625" customWidth="1"/>
    <col min="6" max="6" width="12.109375" customWidth="1"/>
    <col min="7" max="14" width="10.6640625" customWidth="1"/>
    <col min="15" max="26" width="9.109375" customWidth="1"/>
  </cols>
  <sheetData>
    <row r="1" spans="1:26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6" x14ac:dyDescent="0.3">
      <c r="A4" s="3" t="str">
        <f>'[1]1'!A5</f>
        <v>KABUPATEN  BULUKUMBA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6" x14ac:dyDescent="0.3">
      <c r="A5" s="3" t="str">
        <f>'[1]1'!A6</f>
        <v>TAHUN 2023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6" thickBot="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3">
      <c r="A7" s="6" t="s">
        <v>2</v>
      </c>
      <c r="B7" s="6" t="s">
        <v>3</v>
      </c>
      <c r="C7" s="6" t="s">
        <v>4</v>
      </c>
      <c r="D7" s="7" t="s">
        <v>5</v>
      </c>
      <c r="E7" s="8" t="s">
        <v>6</v>
      </c>
      <c r="F7" s="9"/>
      <c r="G7" s="9"/>
      <c r="H7" s="9"/>
      <c r="I7" s="9"/>
      <c r="J7" s="9"/>
      <c r="K7" s="9"/>
      <c r="L7" s="9"/>
      <c r="M7" s="9"/>
      <c r="N7" s="9"/>
      <c r="O7" s="10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3">
      <c r="A8" s="11"/>
      <c r="B8" s="11"/>
      <c r="C8" s="11"/>
      <c r="D8" s="11"/>
      <c r="E8" s="12" t="s">
        <v>7</v>
      </c>
      <c r="F8" s="13"/>
      <c r="G8" s="12" t="s">
        <v>8</v>
      </c>
      <c r="H8" s="13"/>
      <c r="I8" s="12" t="s">
        <v>9</v>
      </c>
      <c r="J8" s="13"/>
      <c r="K8" s="12" t="s">
        <v>10</v>
      </c>
      <c r="L8" s="13"/>
      <c r="M8" s="12" t="s">
        <v>11</v>
      </c>
      <c r="N8" s="1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7.75" customHeight="1" x14ac:dyDescent="0.3">
      <c r="A9" s="15"/>
      <c r="B9" s="15"/>
      <c r="C9" s="15"/>
      <c r="D9" s="15"/>
      <c r="E9" s="16" t="s">
        <v>12</v>
      </c>
      <c r="F9" s="16" t="s">
        <v>13</v>
      </c>
      <c r="G9" s="16" t="s">
        <v>12</v>
      </c>
      <c r="H9" s="16" t="s">
        <v>13</v>
      </c>
      <c r="I9" s="16" t="s">
        <v>12</v>
      </c>
      <c r="J9" s="16" t="s">
        <v>13</v>
      </c>
      <c r="K9" s="16" t="s">
        <v>12</v>
      </c>
      <c r="L9" s="16" t="s">
        <v>13</v>
      </c>
      <c r="M9" s="16" t="s">
        <v>12</v>
      </c>
      <c r="N9" s="16" t="s">
        <v>13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3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17">
        <v>9</v>
      </c>
      <c r="J10" s="17">
        <v>10</v>
      </c>
      <c r="K10" s="17">
        <v>11</v>
      </c>
      <c r="L10" s="17">
        <v>12</v>
      </c>
      <c r="M10" s="17">
        <v>13</v>
      </c>
      <c r="N10" s="17">
        <v>14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8" customHeight="1" x14ac:dyDescent="0.3">
      <c r="A11" s="19">
        <v>1</v>
      </c>
      <c r="B11" s="20" t="s">
        <v>14</v>
      </c>
      <c r="C11" s="21" t="s">
        <v>15</v>
      </c>
      <c r="D11" s="22">
        <v>5994</v>
      </c>
      <c r="E11" s="22">
        <v>96</v>
      </c>
      <c r="F11" s="23">
        <f t="shared" ref="F11:F30" si="0">E11/$D11*100</f>
        <v>1.6016016016016015</v>
      </c>
      <c r="G11" s="22">
        <v>0</v>
      </c>
      <c r="H11" s="23">
        <f t="shared" ref="H11:H30" si="1">G11/$D11*100</f>
        <v>0</v>
      </c>
      <c r="I11" s="22">
        <v>0</v>
      </c>
      <c r="J11" s="23">
        <f t="shared" ref="J11:J30" si="2">I11/$D11*100</f>
        <v>0</v>
      </c>
      <c r="K11" s="22">
        <v>0</v>
      </c>
      <c r="L11" s="23">
        <f t="shared" ref="L11:L30" si="3">K11/$D11*100</f>
        <v>0</v>
      </c>
      <c r="M11" s="22">
        <v>0</v>
      </c>
      <c r="N11" s="23">
        <f t="shared" ref="N11:N30" si="4">M11/$D11*100</f>
        <v>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 x14ac:dyDescent="0.3">
      <c r="A12" s="24"/>
      <c r="B12" s="25"/>
      <c r="C12" s="26" t="s">
        <v>16</v>
      </c>
      <c r="D12" s="27">
        <v>6767</v>
      </c>
      <c r="E12" s="27">
        <v>0</v>
      </c>
      <c r="F12" s="28">
        <f t="shared" si="0"/>
        <v>0</v>
      </c>
      <c r="G12" s="27">
        <v>0</v>
      </c>
      <c r="H12" s="28">
        <f t="shared" si="1"/>
        <v>0</v>
      </c>
      <c r="I12" s="27">
        <v>0</v>
      </c>
      <c r="J12" s="28">
        <f t="shared" si="2"/>
        <v>0</v>
      </c>
      <c r="K12" s="27">
        <v>0</v>
      </c>
      <c r="L12" s="28">
        <f t="shared" si="3"/>
        <v>0</v>
      </c>
      <c r="M12" s="27">
        <v>0</v>
      </c>
      <c r="N12" s="28">
        <f t="shared" si="4"/>
        <v>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3">
      <c r="A13" s="29"/>
      <c r="B13" s="30"/>
      <c r="C13" s="26" t="s">
        <v>17</v>
      </c>
      <c r="D13" s="27">
        <v>3655</v>
      </c>
      <c r="E13" s="27">
        <v>73</v>
      </c>
      <c r="F13" s="28">
        <f t="shared" si="0"/>
        <v>1.9972640218878248</v>
      </c>
      <c r="G13" s="27">
        <v>0</v>
      </c>
      <c r="H13" s="28">
        <f t="shared" si="1"/>
        <v>0</v>
      </c>
      <c r="I13" s="27">
        <v>0</v>
      </c>
      <c r="J13" s="28">
        <f t="shared" si="2"/>
        <v>0</v>
      </c>
      <c r="K13" s="27">
        <v>0</v>
      </c>
      <c r="L13" s="28">
        <f t="shared" si="3"/>
        <v>0</v>
      </c>
      <c r="M13" s="27">
        <v>0</v>
      </c>
      <c r="N13" s="28">
        <f t="shared" si="4"/>
        <v>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3">
      <c r="A14" s="31">
        <v>2</v>
      </c>
      <c r="B14" s="32" t="s">
        <v>18</v>
      </c>
      <c r="C14" s="26" t="s">
        <v>19</v>
      </c>
      <c r="D14" s="27">
        <v>2315</v>
      </c>
      <c r="E14" s="27">
        <v>6</v>
      </c>
      <c r="F14" s="28">
        <f t="shared" si="0"/>
        <v>0.25917926565874733</v>
      </c>
      <c r="G14" s="27">
        <v>2</v>
      </c>
      <c r="H14" s="28">
        <f t="shared" si="1"/>
        <v>8.6393088552915762E-2</v>
      </c>
      <c r="I14" s="27">
        <v>0</v>
      </c>
      <c r="J14" s="28">
        <f t="shared" si="2"/>
        <v>0</v>
      </c>
      <c r="K14" s="27">
        <v>0</v>
      </c>
      <c r="L14" s="28">
        <f t="shared" si="3"/>
        <v>0</v>
      </c>
      <c r="M14" s="27">
        <v>0</v>
      </c>
      <c r="N14" s="28">
        <f t="shared" si="4"/>
        <v>0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3">
      <c r="A15" s="29"/>
      <c r="B15" s="30"/>
      <c r="C15" s="26" t="s">
        <v>20</v>
      </c>
      <c r="D15" s="27">
        <v>3436</v>
      </c>
      <c r="E15" s="27">
        <v>117</v>
      </c>
      <c r="F15" s="28">
        <f t="shared" si="0"/>
        <v>3.4051222351571599</v>
      </c>
      <c r="G15" s="27">
        <v>6</v>
      </c>
      <c r="H15" s="28">
        <f t="shared" si="1"/>
        <v>0.17462165308498254</v>
      </c>
      <c r="I15" s="27">
        <v>6</v>
      </c>
      <c r="J15" s="28">
        <f t="shared" si="2"/>
        <v>0.17462165308498254</v>
      </c>
      <c r="K15" s="27">
        <v>6</v>
      </c>
      <c r="L15" s="28">
        <f t="shared" si="3"/>
        <v>0.17462165308498254</v>
      </c>
      <c r="M15" s="27">
        <v>6</v>
      </c>
      <c r="N15" s="28">
        <f t="shared" si="4"/>
        <v>0.17462165308498254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 x14ac:dyDescent="0.3">
      <c r="A16" s="33">
        <v>3</v>
      </c>
      <c r="B16" s="34" t="s">
        <v>21</v>
      </c>
      <c r="C16" s="26" t="s">
        <v>22</v>
      </c>
      <c r="D16" s="27">
        <v>3164</v>
      </c>
      <c r="E16" s="27">
        <v>250</v>
      </c>
      <c r="F16" s="28">
        <f t="shared" si="0"/>
        <v>7.9013906447534765</v>
      </c>
      <c r="G16" s="27">
        <v>0</v>
      </c>
      <c r="H16" s="28">
        <f t="shared" si="1"/>
        <v>0</v>
      </c>
      <c r="I16" s="27">
        <v>0</v>
      </c>
      <c r="J16" s="28">
        <f>I16/$D16*100</f>
        <v>0</v>
      </c>
      <c r="K16" s="27">
        <v>0</v>
      </c>
      <c r="L16" s="28">
        <f t="shared" si="3"/>
        <v>0</v>
      </c>
      <c r="M16" s="27">
        <v>0</v>
      </c>
      <c r="N16" s="28">
        <f t="shared" si="4"/>
        <v>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3">
      <c r="A17" s="31">
        <v>4</v>
      </c>
      <c r="B17" s="32" t="s">
        <v>23</v>
      </c>
      <c r="C17" s="26" t="s">
        <v>23</v>
      </c>
      <c r="D17" s="27">
        <v>4146</v>
      </c>
      <c r="E17" s="27">
        <v>76</v>
      </c>
      <c r="F17" s="28">
        <f t="shared" si="0"/>
        <v>1.8330921369995177</v>
      </c>
      <c r="G17" s="27">
        <v>0</v>
      </c>
      <c r="H17" s="28">
        <f t="shared" si="1"/>
        <v>0</v>
      </c>
      <c r="I17" s="27">
        <v>0</v>
      </c>
      <c r="J17" s="28">
        <f>I17/$D17*100</f>
        <v>0</v>
      </c>
      <c r="K17" s="27">
        <v>0</v>
      </c>
      <c r="L17" s="28">
        <f t="shared" si="3"/>
        <v>0</v>
      </c>
      <c r="M17" s="27">
        <v>0</v>
      </c>
      <c r="N17" s="28">
        <f t="shared" si="4"/>
        <v>0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 x14ac:dyDescent="0.3">
      <c r="A18" s="24"/>
      <c r="B18" s="25"/>
      <c r="C18" s="26" t="s">
        <v>24</v>
      </c>
      <c r="D18" s="27">
        <v>1071</v>
      </c>
      <c r="E18" s="27">
        <v>9</v>
      </c>
      <c r="F18" s="28">
        <f t="shared" si="0"/>
        <v>0.84033613445378152</v>
      </c>
      <c r="G18" s="27">
        <v>10</v>
      </c>
      <c r="H18" s="28">
        <f t="shared" si="1"/>
        <v>0.93370681605975725</v>
      </c>
      <c r="I18" s="27">
        <v>0</v>
      </c>
      <c r="J18" s="28">
        <f t="shared" si="2"/>
        <v>0</v>
      </c>
      <c r="K18" s="27">
        <v>0</v>
      </c>
      <c r="L18" s="28">
        <f t="shared" si="3"/>
        <v>0</v>
      </c>
      <c r="M18" s="27">
        <v>0</v>
      </c>
      <c r="N18" s="28">
        <f t="shared" si="4"/>
        <v>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 x14ac:dyDescent="0.3">
      <c r="A19" s="29"/>
      <c r="B19" s="30"/>
      <c r="C19" s="26" t="s">
        <v>25</v>
      </c>
      <c r="D19" s="27">
        <v>2470</v>
      </c>
      <c r="E19" s="27">
        <v>71</v>
      </c>
      <c r="F19" s="28">
        <f t="shared" si="0"/>
        <v>2.8744939271255059</v>
      </c>
      <c r="G19" s="27">
        <v>0</v>
      </c>
      <c r="H19" s="28">
        <f t="shared" si="1"/>
        <v>0</v>
      </c>
      <c r="I19" s="27">
        <v>0</v>
      </c>
      <c r="J19" s="28">
        <f t="shared" si="2"/>
        <v>0</v>
      </c>
      <c r="K19" s="27">
        <v>0</v>
      </c>
      <c r="L19" s="28">
        <f t="shared" si="3"/>
        <v>0</v>
      </c>
      <c r="M19" s="27">
        <v>0</v>
      </c>
      <c r="N19" s="28">
        <f t="shared" si="4"/>
        <v>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3">
      <c r="A20" s="33">
        <v>5</v>
      </c>
      <c r="B20" s="34" t="s">
        <v>26</v>
      </c>
      <c r="C20" s="26" t="s">
        <v>26</v>
      </c>
      <c r="D20" s="27">
        <v>4006</v>
      </c>
      <c r="E20" s="27">
        <v>85</v>
      </c>
      <c r="F20" s="28">
        <f t="shared" si="0"/>
        <v>2.1218172740888668</v>
      </c>
      <c r="G20" s="27">
        <v>16</v>
      </c>
      <c r="H20" s="28">
        <f t="shared" si="1"/>
        <v>0.399400898652022</v>
      </c>
      <c r="I20" s="27">
        <v>1</v>
      </c>
      <c r="J20" s="28">
        <f t="shared" si="2"/>
        <v>2.4962556165751375E-2</v>
      </c>
      <c r="K20" s="27">
        <v>3</v>
      </c>
      <c r="L20" s="28">
        <f t="shared" si="3"/>
        <v>7.4887668497254117E-2</v>
      </c>
      <c r="M20" s="27">
        <v>1</v>
      </c>
      <c r="N20" s="28">
        <f t="shared" si="4"/>
        <v>2.4962556165751375E-2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3">
      <c r="A21" s="31">
        <v>6</v>
      </c>
      <c r="B21" s="32" t="s">
        <v>27</v>
      </c>
      <c r="C21" s="26" t="s">
        <v>27</v>
      </c>
      <c r="D21" s="27">
        <v>1690</v>
      </c>
      <c r="E21" s="27">
        <v>62</v>
      </c>
      <c r="F21" s="28">
        <f t="shared" si="0"/>
        <v>3.6686390532544375</v>
      </c>
      <c r="G21" s="27">
        <v>30</v>
      </c>
      <c r="H21" s="28">
        <f t="shared" si="1"/>
        <v>1.7751479289940828</v>
      </c>
      <c r="I21" s="27">
        <v>18</v>
      </c>
      <c r="J21" s="28">
        <f t="shared" si="2"/>
        <v>1.0650887573964496</v>
      </c>
      <c r="K21" s="27">
        <v>24</v>
      </c>
      <c r="L21" s="28">
        <f t="shared" si="3"/>
        <v>1.4201183431952662</v>
      </c>
      <c r="M21" s="27">
        <v>5</v>
      </c>
      <c r="N21" s="28">
        <f t="shared" si="4"/>
        <v>0.29585798816568049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3">
      <c r="A22" s="29"/>
      <c r="B22" s="30"/>
      <c r="C22" s="26" t="s">
        <v>28</v>
      </c>
      <c r="D22" s="27">
        <v>2522</v>
      </c>
      <c r="E22" s="27">
        <v>69</v>
      </c>
      <c r="F22" s="28">
        <f t="shared" si="0"/>
        <v>2.7359238699444886</v>
      </c>
      <c r="G22" s="27">
        <v>0</v>
      </c>
      <c r="H22" s="28">
        <f t="shared" si="1"/>
        <v>0</v>
      </c>
      <c r="I22" s="27">
        <v>0</v>
      </c>
      <c r="J22" s="28">
        <f t="shared" si="2"/>
        <v>0</v>
      </c>
      <c r="K22" s="27">
        <v>0</v>
      </c>
      <c r="L22" s="28">
        <f t="shared" si="3"/>
        <v>0</v>
      </c>
      <c r="M22" s="27">
        <v>0</v>
      </c>
      <c r="N22" s="28">
        <f t="shared" si="4"/>
        <v>0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3">
      <c r="A23" s="31">
        <v>7</v>
      </c>
      <c r="B23" s="32" t="s">
        <v>29</v>
      </c>
      <c r="C23" s="26" t="s">
        <v>29</v>
      </c>
      <c r="D23" s="27">
        <v>2647</v>
      </c>
      <c r="E23" s="27">
        <v>64</v>
      </c>
      <c r="F23" s="28">
        <f t="shared" si="0"/>
        <v>2.4178315073668304</v>
      </c>
      <c r="G23" s="27">
        <v>0</v>
      </c>
      <c r="H23" s="28">
        <f t="shared" si="1"/>
        <v>0</v>
      </c>
      <c r="I23" s="27">
        <v>0</v>
      </c>
      <c r="J23" s="28">
        <f t="shared" si="2"/>
        <v>0</v>
      </c>
      <c r="K23" s="27">
        <v>0</v>
      </c>
      <c r="L23" s="28">
        <f t="shared" si="3"/>
        <v>0</v>
      </c>
      <c r="M23" s="27">
        <v>0</v>
      </c>
      <c r="N23" s="28">
        <f t="shared" si="4"/>
        <v>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3">
      <c r="A24" s="29"/>
      <c r="B24" s="30"/>
      <c r="C24" s="26" t="s">
        <v>30</v>
      </c>
      <c r="D24" s="27">
        <v>1385</v>
      </c>
      <c r="E24" s="27">
        <v>32</v>
      </c>
      <c r="F24" s="28">
        <f t="shared" si="0"/>
        <v>2.3104693140794224</v>
      </c>
      <c r="G24" s="27">
        <v>0</v>
      </c>
      <c r="H24" s="28">
        <f t="shared" si="1"/>
        <v>0</v>
      </c>
      <c r="I24" s="27">
        <v>0</v>
      </c>
      <c r="J24" s="28">
        <f t="shared" si="2"/>
        <v>0</v>
      </c>
      <c r="K24" s="27">
        <v>0</v>
      </c>
      <c r="L24" s="28">
        <f t="shared" si="3"/>
        <v>0</v>
      </c>
      <c r="M24" s="27">
        <v>0</v>
      </c>
      <c r="N24" s="28">
        <f t="shared" si="4"/>
        <v>0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3">
      <c r="A25" s="31">
        <v>8</v>
      </c>
      <c r="B25" s="32" t="s">
        <v>31</v>
      </c>
      <c r="C25" s="26" t="s">
        <v>31</v>
      </c>
      <c r="D25" s="27">
        <v>3204</v>
      </c>
      <c r="E25" s="27">
        <v>67</v>
      </c>
      <c r="F25" s="28">
        <f t="shared" si="0"/>
        <v>2.0911360799001248</v>
      </c>
      <c r="G25" s="27">
        <v>0</v>
      </c>
      <c r="H25" s="28">
        <f t="shared" si="1"/>
        <v>0</v>
      </c>
      <c r="I25" s="27">
        <v>0</v>
      </c>
      <c r="J25" s="28">
        <f t="shared" si="2"/>
        <v>0</v>
      </c>
      <c r="K25" s="27">
        <v>0</v>
      </c>
      <c r="L25" s="28">
        <f t="shared" si="3"/>
        <v>0</v>
      </c>
      <c r="M25" s="27">
        <v>0</v>
      </c>
      <c r="N25" s="28">
        <f t="shared" si="4"/>
        <v>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3">
      <c r="A26" s="24"/>
      <c r="B26" s="25"/>
      <c r="C26" s="26" t="s">
        <v>32</v>
      </c>
      <c r="D26" s="27">
        <v>2854</v>
      </c>
      <c r="E26" s="27">
        <v>0</v>
      </c>
      <c r="F26" s="28">
        <f t="shared" si="0"/>
        <v>0</v>
      </c>
      <c r="G26" s="27">
        <v>0</v>
      </c>
      <c r="H26" s="28">
        <f t="shared" si="1"/>
        <v>0</v>
      </c>
      <c r="I26" s="27">
        <v>0</v>
      </c>
      <c r="J26" s="28">
        <f t="shared" si="2"/>
        <v>0</v>
      </c>
      <c r="K26" s="27">
        <v>0</v>
      </c>
      <c r="L26" s="28">
        <f t="shared" si="3"/>
        <v>0</v>
      </c>
      <c r="M26" s="27">
        <v>0</v>
      </c>
      <c r="N26" s="28">
        <f t="shared" si="4"/>
        <v>0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3">
      <c r="A27" s="29"/>
      <c r="B27" s="30"/>
      <c r="C27" s="26" t="s">
        <v>33</v>
      </c>
      <c r="D27" s="27">
        <v>2563</v>
      </c>
      <c r="E27" s="27">
        <v>40</v>
      </c>
      <c r="F27" s="28">
        <f t="shared" si="0"/>
        <v>1.5606710885680841</v>
      </c>
      <c r="G27" s="27">
        <v>0</v>
      </c>
      <c r="H27" s="28">
        <f t="shared" si="1"/>
        <v>0</v>
      </c>
      <c r="I27" s="27">
        <v>0</v>
      </c>
      <c r="J27" s="28">
        <f t="shared" si="2"/>
        <v>0</v>
      </c>
      <c r="K27" s="27">
        <v>0</v>
      </c>
      <c r="L27" s="28">
        <f t="shared" si="3"/>
        <v>0</v>
      </c>
      <c r="M27" s="27">
        <v>0</v>
      </c>
      <c r="N27" s="28">
        <f t="shared" si="4"/>
        <v>0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3">
      <c r="A28" s="31">
        <v>9</v>
      </c>
      <c r="B28" s="32" t="s">
        <v>34</v>
      </c>
      <c r="C28" s="26" t="s">
        <v>35</v>
      </c>
      <c r="D28" s="27">
        <v>8583</v>
      </c>
      <c r="E28" s="27">
        <v>169</v>
      </c>
      <c r="F28" s="28">
        <f t="shared" si="0"/>
        <v>1.9690085051846673</v>
      </c>
      <c r="G28" s="27">
        <v>0</v>
      </c>
      <c r="H28" s="28">
        <f t="shared" si="1"/>
        <v>0</v>
      </c>
      <c r="I28" s="27">
        <v>0</v>
      </c>
      <c r="J28" s="28">
        <f t="shared" si="2"/>
        <v>0</v>
      </c>
      <c r="K28" s="27">
        <v>0</v>
      </c>
      <c r="L28" s="28">
        <f t="shared" si="3"/>
        <v>0</v>
      </c>
      <c r="M28" s="27">
        <v>0</v>
      </c>
      <c r="N28" s="28">
        <f t="shared" si="4"/>
        <v>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3">
      <c r="A29" s="24"/>
      <c r="B29" s="25"/>
      <c r="C29" s="26" t="s">
        <v>36</v>
      </c>
      <c r="D29" s="27">
        <v>2046</v>
      </c>
      <c r="E29" s="27">
        <v>48</v>
      </c>
      <c r="F29" s="28">
        <f t="shared" si="0"/>
        <v>2.3460410557184752</v>
      </c>
      <c r="G29" s="27">
        <v>17</v>
      </c>
      <c r="H29" s="28">
        <f t="shared" si="1"/>
        <v>0.83088954056695985</v>
      </c>
      <c r="I29" s="27">
        <v>4</v>
      </c>
      <c r="J29" s="28">
        <f t="shared" si="2"/>
        <v>0.19550342130987292</v>
      </c>
      <c r="K29" s="27">
        <v>0</v>
      </c>
      <c r="L29" s="28">
        <f t="shared" si="3"/>
        <v>0</v>
      </c>
      <c r="M29" s="27">
        <v>0</v>
      </c>
      <c r="N29" s="28">
        <f t="shared" si="4"/>
        <v>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3">
      <c r="A30" s="35"/>
      <c r="B30" s="36"/>
      <c r="C30" s="26" t="s">
        <v>37</v>
      </c>
      <c r="D30" s="27">
        <v>3655</v>
      </c>
      <c r="E30" s="27">
        <v>24</v>
      </c>
      <c r="F30" s="28">
        <f t="shared" si="0"/>
        <v>0.65663474692202461</v>
      </c>
      <c r="G30" s="27">
        <v>0</v>
      </c>
      <c r="H30" s="28">
        <f t="shared" si="1"/>
        <v>0</v>
      </c>
      <c r="I30" s="27">
        <v>0</v>
      </c>
      <c r="J30" s="28">
        <f t="shared" si="2"/>
        <v>0</v>
      </c>
      <c r="K30" s="27">
        <v>0</v>
      </c>
      <c r="L30" s="28">
        <f t="shared" si="3"/>
        <v>0</v>
      </c>
      <c r="M30" s="27">
        <v>0</v>
      </c>
      <c r="N30" s="28">
        <f t="shared" si="4"/>
        <v>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3">
      <c r="A31" s="31">
        <v>10</v>
      </c>
      <c r="B31" s="32" t="s">
        <v>38</v>
      </c>
      <c r="C31" s="26" t="s">
        <v>39</v>
      </c>
      <c r="D31" s="27">
        <v>8500</v>
      </c>
      <c r="E31" s="37">
        <v>167</v>
      </c>
      <c r="F31" s="28">
        <f>E31/$D31*100</f>
        <v>1.9647058823529413</v>
      </c>
      <c r="G31" s="37">
        <v>0</v>
      </c>
      <c r="H31" s="28">
        <f>G31/$D31*100</f>
        <v>0</v>
      </c>
      <c r="I31" s="27">
        <v>0</v>
      </c>
      <c r="J31" s="28">
        <f>I31/$D31*100</f>
        <v>0</v>
      </c>
      <c r="K31" s="37">
        <v>0</v>
      </c>
      <c r="L31" s="28">
        <f>K31/$D31*100</f>
        <v>0</v>
      </c>
      <c r="M31" s="27">
        <v>0</v>
      </c>
      <c r="N31" s="28">
        <f>M31/$D31*100</f>
        <v>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thickBot="1" x14ac:dyDescent="0.35">
      <c r="A32" s="38" t="s">
        <v>40</v>
      </c>
      <c r="B32" s="39"/>
      <c r="C32" s="40"/>
      <c r="D32" s="41">
        <f>SUM(D11:D31)</f>
        <v>76673</v>
      </c>
      <c r="E32" s="41">
        <f>SUM(E11:E31)</f>
        <v>1525</v>
      </c>
      <c r="F32" s="42">
        <f>E32/$D32*100</f>
        <v>1.9889661288850051</v>
      </c>
      <c r="G32" s="41">
        <f>SUM(G11:G31)</f>
        <v>81</v>
      </c>
      <c r="H32" s="42">
        <f>G32/$D32*100</f>
        <v>0.10564344684569535</v>
      </c>
      <c r="I32" s="41">
        <f>SUM(I11:I31)</f>
        <v>29</v>
      </c>
      <c r="J32" s="42">
        <f>I32/$D32*100</f>
        <v>3.782296245092797E-2</v>
      </c>
      <c r="K32" s="41">
        <f>SUM(K11:K31)</f>
        <v>33</v>
      </c>
      <c r="L32" s="42">
        <f>K32/$D32*100</f>
        <v>4.3039922788987002E-2</v>
      </c>
      <c r="M32" s="41">
        <f>SUM(M11:M31)</f>
        <v>12</v>
      </c>
      <c r="N32" s="42">
        <f>M32/$D32*100</f>
        <v>1.5650881014177088E-2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3">
      <c r="A33" s="43"/>
      <c r="B33" s="43"/>
      <c r="C33" s="43"/>
      <c r="D33" s="43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3">
      <c r="A34" s="45" t="s">
        <v>41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13">
    <mergeCell ref="I8:J8"/>
    <mergeCell ref="K8:L8"/>
    <mergeCell ref="M8:N8"/>
    <mergeCell ref="A3:N3"/>
    <mergeCell ref="A4:N4"/>
    <mergeCell ref="A5:N5"/>
    <mergeCell ref="A7:A9"/>
    <mergeCell ref="B7:B9"/>
    <mergeCell ref="C7:C9"/>
    <mergeCell ref="D7:D9"/>
    <mergeCell ref="E7:N7"/>
    <mergeCell ref="E8:F8"/>
    <mergeCell ref="G8:H8"/>
  </mergeCells>
  <printOptions horizontalCentered="1"/>
  <pageMargins left="0.55000000000000004" right="0.31" top="0.79" bottom="0.9" header="0" footer="0"/>
  <pageSetup paperSize="9" scale="77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2024-09-05T07:10:04Z</dcterms:created>
  <dcterms:modified xsi:type="dcterms:W3CDTF">2024-09-05T07:10:21Z</dcterms:modified>
</cp:coreProperties>
</file>